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c-43044\Shard Folder Statistics\ststistics data\النشرة الاحصائية الشهرية\2025\نشرة التجارة المطورة\2025\تعديل 2024\"/>
    </mc:Choice>
  </mc:AlternateContent>
  <xr:revisionPtr revIDLastSave="0" documentId="13_ncr:1_{EA94A2C0-BD41-4343-BCFE-5500AB84EE42}" xr6:coauthVersionLast="36" xr6:coauthVersionMax="36" xr10:uidLastSave="{00000000-0000-0000-0000-000000000000}"/>
  <bookViews>
    <workbookView xWindow="0" yWindow="0" windowWidth="20490" windowHeight="6420" xr2:uid="{00000000-000D-0000-FFFF-FFFF00000000}"/>
  </bookViews>
  <sheets>
    <sheet name="المحتويات" sheetId="14" r:id="rId1"/>
    <sheet name="1 " sheetId="2" r:id="rId2"/>
    <sheet name="2a" sheetId="3" r:id="rId3"/>
    <sheet name="2b" sheetId="4" r:id="rId4"/>
    <sheet name="2c" sheetId="5" r:id="rId5"/>
    <sheet name="2d" sheetId="6" r:id="rId6"/>
    <sheet name="3a" sheetId="10" r:id="rId7"/>
    <sheet name="3b" sheetId="11" r:id="rId8"/>
    <sheet name="3c" sheetId="12" r:id="rId9"/>
    <sheet name="3d" sheetId="13" r:id="rId10"/>
    <sheet name="4a" sheetId="15" r:id="rId11"/>
    <sheet name="4b" sheetId="16" r:id="rId12"/>
    <sheet name="4c" sheetId="17" r:id="rId13"/>
  </sheets>
  <definedNames>
    <definedName name="_xlnm.Print_Area" localSheetId="1">'1 '!$B$2:$G$373</definedName>
    <definedName name="_xlnm.Print_Area" localSheetId="2">'2a'!$B$2:$N$376</definedName>
    <definedName name="_xlnm.Print_Area" localSheetId="3">'2b'!$B$1:$M$375</definedName>
    <definedName name="_xlnm.Print_Area" localSheetId="4">'2c'!$B$2:$S$376</definedName>
    <definedName name="_xlnm.Print_Area" localSheetId="5">'2d'!$B$2:$M$376</definedName>
    <definedName name="_xlnm.Print_Area" localSheetId="6">'3a'!$B$2:$N$374</definedName>
    <definedName name="_xlnm.Print_Area" localSheetId="7">'3b'!$B$3:$N$375</definedName>
    <definedName name="_xlnm.Print_Area" localSheetId="8">'3c'!$B$3:$N$375</definedName>
    <definedName name="_xlnm.Print_Area" localSheetId="9">'3d'!$B$3:$J$375</definedName>
    <definedName name="_xlnm.Print_Area" localSheetId="10">'4a'!$B$2:$N$374</definedName>
    <definedName name="_xlnm.Print_Area" localSheetId="11">'4b'!$B$2:$N$374</definedName>
    <definedName name="_xlnm.Print_Area" localSheetId="12">'4c'!$B$2:$N$374</definedName>
    <definedName name="_xlnm.Print_Area" localSheetId="0">المحتويات!$B$2:$U$9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2" i="3" l="1"/>
  <c r="E370" i="2" l="1"/>
  <c r="E369" i="2"/>
  <c r="G373" i="3"/>
  <c r="G372" i="3"/>
  <c r="G372" i="4"/>
  <c r="G371" i="4"/>
  <c r="H373" i="5"/>
  <c r="H372" i="5"/>
  <c r="G372" i="6"/>
  <c r="G373" i="6"/>
  <c r="G371" i="10"/>
  <c r="G370" i="10"/>
  <c r="H372" i="11"/>
  <c r="H371" i="11"/>
  <c r="I372" i="12"/>
  <c r="I371" i="12"/>
  <c r="H372" i="13"/>
  <c r="H371" i="13"/>
  <c r="L370" i="15"/>
  <c r="L371" i="15"/>
  <c r="L371" i="16"/>
  <c r="L370" i="16"/>
  <c r="M371" i="17"/>
  <c r="M370" i="17"/>
  <c r="R373" i="5"/>
  <c r="R372" i="5"/>
  <c r="N373" i="3"/>
  <c r="N372" i="3"/>
  <c r="D370" i="17" l="1"/>
  <c r="E370" i="17"/>
  <c r="F370" i="17"/>
  <c r="G370" i="17"/>
  <c r="H370" i="17"/>
  <c r="I370" i="17"/>
  <c r="J370" i="17"/>
  <c r="K370" i="17"/>
  <c r="L370" i="17"/>
  <c r="N370" i="17"/>
  <c r="D371" i="17"/>
  <c r="E371" i="17"/>
  <c r="F371" i="17"/>
  <c r="G371" i="17"/>
  <c r="H371" i="17"/>
  <c r="I371" i="17"/>
  <c r="J371" i="17"/>
  <c r="K371" i="17"/>
  <c r="L371" i="17"/>
  <c r="N371" i="17"/>
  <c r="D370" i="16"/>
  <c r="E370" i="16"/>
  <c r="F370" i="16"/>
  <c r="G370" i="16"/>
  <c r="H370" i="16"/>
  <c r="I370" i="16"/>
  <c r="J370" i="16"/>
  <c r="K370" i="16"/>
  <c r="M370" i="16"/>
  <c r="N370" i="16"/>
  <c r="D371" i="16"/>
  <c r="E371" i="16"/>
  <c r="F371" i="16"/>
  <c r="G371" i="16"/>
  <c r="H371" i="16"/>
  <c r="I371" i="16"/>
  <c r="J371" i="16"/>
  <c r="K371" i="16"/>
  <c r="M371" i="16"/>
  <c r="N371" i="16"/>
  <c r="D370" i="15"/>
  <c r="E370" i="15"/>
  <c r="F370" i="15"/>
  <c r="G370" i="15"/>
  <c r="H370" i="15"/>
  <c r="I370" i="15"/>
  <c r="J370" i="15"/>
  <c r="K370" i="15"/>
  <c r="M370" i="15"/>
  <c r="N370" i="15"/>
  <c r="D371" i="15"/>
  <c r="E371" i="15"/>
  <c r="F371" i="15"/>
  <c r="G371" i="15"/>
  <c r="H371" i="15"/>
  <c r="I371" i="15"/>
  <c r="J371" i="15"/>
  <c r="K371" i="15"/>
  <c r="M371" i="15"/>
  <c r="N371" i="15"/>
  <c r="D371" i="13"/>
  <c r="E371" i="13"/>
  <c r="F371" i="13"/>
  <c r="G371" i="13"/>
  <c r="I371" i="13"/>
  <c r="J371" i="13"/>
  <c r="D372" i="13"/>
  <c r="E372" i="13"/>
  <c r="F372" i="13"/>
  <c r="G372" i="13"/>
  <c r="I372" i="13"/>
  <c r="J372" i="13"/>
  <c r="D371" i="12"/>
  <c r="E371" i="12"/>
  <c r="F371" i="12"/>
  <c r="G371" i="12"/>
  <c r="H371" i="12"/>
  <c r="J371" i="12"/>
  <c r="K371" i="12"/>
  <c r="L371" i="12"/>
  <c r="M371" i="12"/>
  <c r="N371" i="12"/>
  <c r="D372" i="12"/>
  <c r="E372" i="12"/>
  <c r="F372" i="12"/>
  <c r="G372" i="12"/>
  <c r="H372" i="12"/>
  <c r="J372" i="12"/>
  <c r="K372" i="12"/>
  <c r="L372" i="12"/>
  <c r="M372" i="12"/>
  <c r="N372" i="12"/>
  <c r="D371" i="11"/>
  <c r="E371" i="11"/>
  <c r="F371" i="11"/>
  <c r="G371" i="11"/>
  <c r="I371" i="11"/>
  <c r="J371" i="11"/>
  <c r="K371" i="11"/>
  <c r="L371" i="11"/>
  <c r="M371" i="11"/>
  <c r="N371" i="11"/>
  <c r="D372" i="11"/>
  <c r="E372" i="11"/>
  <c r="F372" i="11"/>
  <c r="G372" i="11"/>
  <c r="I372" i="11"/>
  <c r="J372" i="11"/>
  <c r="K372" i="11"/>
  <c r="L372" i="11"/>
  <c r="M372" i="11"/>
  <c r="N372" i="11"/>
  <c r="D370" i="10"/>
  <c r="E370" i="10"/>
  <c r="F370" i="10"/>
  <c r="H370" i="10"/>
  <c r="I370" i="10"/>
  <c r="J370" i="10"/>
  <c r="K370" i="10"/>
  <c r="L370" i="10"/>
  <c r="M370" i="10"/>
  <c r="N370" i="10"/>
  <c r="D371" i="10"/>
  <c r="E371" i="10"/>
  <c r="F371" i="10"/>
  <c r="H371" i="10"/>
  <c r="I371" i="10"/>
  <c r="J371" i="10"/>
  <c r="K371" i="10"/>
  <c r="L371" i="10"/>
  <c r="M371" i="10"/>
  <c r="N371" i="10"/>
  <c r="C371" i="17"/>
  <c r="C370" i="17"/>
  <c r="C371" i="16"/>
  <c r="C370" i="16"/>
  <c r="C371" i="15"/>
  <c r="C370" i="15"/>
  <c r="C372" i="13"/>
  <c r="C371" i="13"/>
  <c r="C372" i="12"/>
  <c r="C371" i="12"/>
  <c r="C372" i="11"/>
  <c r="C371" i="11"/>
  <c r="C371" i="10"/>
  <c r="C370" i="10"/>
  <c r="E372" i="5"/>
  <c r="D372" i="6"/>
  <c r="E372" i="6"/>
  <c r="F372" i="6"/>
  <c r="H372" i="6"/>
  <c r="I372" i="6"/>
  <c r="J372" i="6"/>
  <c r="K372" i="6"/>
  <c r="L372" i="6"/>
  <c r="M372" i="6"/>
  <c r="D373" i="6"/>
  <c r="E373" i="6"/>
  <c r="F373" i="6"/>
  <c r="H373" i="6"/>
  <c r="I373" i="6"/>
  <c r="J373" i="6"/>
  <c r="K373" i="6"/>
  <c r="L373" i="6"/>
  <c r="M373" i="6"/>
  <c r="C373" i="6"/>
  <c r="C372" i="6"/>
  <c r="D372" i="5"/>
  <c r="F372" i="5"/>
  <c r="G372" i="5"/>
  <c r="I372" i="5"/>
  <c r="J372" i="5"/>
  <c r="K372" i="5"/>
  <c r="L372" i="5"/>
  <c r="M372" i="5"/>
  <c r="N372" i="5"/>
  <c r="O372" i="5"/>
  <c r="P372" i="5"/>
  <c r="Q372" i="5"/>
  <c r="S372" i="5"/>
  <c r="D373" i="5"/>
  <c r="E373" i="5"/>
  <c r="F373" i="5"/>
  <c r="G373" i="5"/>
  <c r="I373" i="5"/>
  <c r="J373" i="5"/>
  <c r="K373" i="5"/>
  <c r="L373" i="5"/>
  <c r="M373" i="5"/>
  <c r="N373" i="5"/>
  <c r="O373" i="5"/>
  <c r="P373" i="5"/>
  <c r="Q373" i="5"/>
  <c r="S373" i="5"/>
  <c r="C373" i="5"/>
  <c r="C372" i="5"/>
  <c r="D371" i="4"/>
  <c r="E371" i="4"/>
  <c r="F371" i="4"/>
  <c r="H371" i="4"/>
  <c r="I371" i="4"/>
  <c r="J371" i="4"/>
  <c r="K371" i="4"/>
  <c r="L371" i="4"/>
  <c r="M371" i="4"/>
  <c r="D372" i="4"/>
  <c r="E372" i="4"/>
  <c r="F372" i="4"/>
  <c r="H372" i="4"/>
  <c r="I372" i="4"/>
  <c r="J372" i="4"/>
  <c r="K372" i="4"/>
  <c r="L372" i="4"/>
  <c r="M372" i="4"/>
  <c r="C372" i="4"/>
  <c r="C371" i="4"/>
  <c r="D372" i="3"/>
  <c r="E372" i="3"/>
  <c r="F372" i="3"/>
  <c r="H372" i="3"/>
  <c r="I372" i="3"/>
  <c r="J372" i="3"/>
  <c r="K372" i="3"/>
  <c r="L372" i="3"/>
  <c r="M372" i="3"/>
  <c r="D373" i="3"/>
  <c r="E373" i="3"/>
  <c r="F373" i="3"/>
  <c r="H373" i="3"/>
  <c r="I373" i="3"/>
  <c r="J373" i="3"/>
  <c r="K373" i="3"/>
  <c r="L373" i="3"/>
  <c r="M373" i="3"/>
  <c r="C373" i="3"/>
  <c r="G370" i="2"/>
  <c r="D369" i="2"/>
  <c r="F369" i="2"/>
  <c r="G369" i="2"/>
  <c r="D370" i="2"/>
  <c r="F370" i="2"/>
  <c r="C370" i="2"/>
  <c r="C369" i="2"/>
  <c r="N86" i="15" l="1"/>
  <c r="N85" i="15"/>
  <c r="N84" i="15"/>
  <c r="N83" i="15"/>
  <c r="N82" i="15"/>
  <c r="N81" i="15"/>
  <c r="N80" i="15"/>
  <c r="N79" i="15"/>
  <c r="N78" i="15"/>
  <c r="N77" i="15"/>
  <c r="N76" i="15"/>
  <c r="N75" i="15"/>
  <c r="N62" i="15"/>
  <c r="E341" i="2" l="1"/>
  <c r="D34" i="17" l="1"/>
  <c r="E34" i="17"/>
  <c r="F34" i="17"/>
  <c r="G34" i="17"/>
  <c r="H34" i="17"/>
  <c r="I34" i="17"/>
  <c r="J34" i="17"/>
  <c r="K34" i="17"/>
  <c r="L34" i="17"/>
  <c r="M34" i="17"/>
  <c r="N34" i="17"/>
  <c r="C34" i="17"/>
  <c r="D34" i="16"/>
  <c r="E34" i="16"/>
  <c r="F34" i="16"/>
  <c r="G34" i="16"/>
  <c r="H34" i="16"/>
  <c r="I34" i="16"/>
  <c r="J34" i="16"/>
  <c r="K34" i="16"/>
  <c r="L34" i="16"/>
  <c r="M34" i="16"/>
  <c r="N34" i="16"/>
  <c r="C34" i="16"/>
  <c r="D34" i="15"/>
  <c r="E34" i="15"/>
  <c r="F34" i="15"/>
  <c r="G34" i="15"/>
  <c r="H34" i="15"/>
  <c r="I34" i="15"/>
  <c r="J34" i="15"/>
  <c r="K34" i="15"/>
  <c r="L34" i="15"/>
  <c r="M34" i="15"/>
  <c r="N34" i="15"/>
  <c r="C34" i="15"/>
  <c r="D35" i="13"/>
  <c r="E35" i="13"/>
  <c r="F35" i="13"/>
  <c r="G35" i="13"/>
  <c r="H35" i="13"/>
  <c r="I35" i="13"/>
  <c r="J35" i="13"/>
  <c r="C35" i="13"/>
  <c r="D35" i="12"/>
  <c r="E35" i="12"/>
  <c r="F35" i="12"/>
  <c r="G35" i="12"/>
  <c r="H35" i="12"/>
  <c r="I35" i="12"/>
  <c r="J35" i="12"/>
  <c r="K35" i="12"/>
  <c r="L35" i="12"/>
  <c r="M35" i="12"/>
  <c r="N35" i="12"/>
  <c r="C35" i="12"/>
  <c r="D35" i="11"/>
  <c r="E35" i="11"/>
  <c r="F35" i="11"/>
  <c r="G35" i="11"/>
  <c r="H35" i="11"/>
  <c r="I35" i="11"/>
  <c r="J35" i="11"/>
  <c r="K35" i="11"/>
  <c r="L35" i="11"/>
  <c r="M35" i="11"/>
  <c r="N35" i="11"/>
  <c r="C35" i="11"/>
  <c r="D34" i="10"/>
  <c r="E34" i="10"/>
  <c r="F34" i="10"/>
  <c r="G34" i="10"/>
  <c r="H34" i="10"/>
  <c r="I34" i="10"/>
  <c r="J34" i="10"/>
  <c r="K34" i="10"/>
  <c r="L34" i="10"/>
  <c r="M34" i="10"/>
  <c r="N34" i="10"/>
  <c r="C34" i="10"/>
  <c r="D36" i="6"/>
  <c r="E36" i="6"/>
  <c r="F36" i="6"/>
  <c r="G36" i="6"/>
  <c r="H36" i="6"/>
  <c r="I36" i="6"/>
  <c r="J36" i="6"/>
  <c r="K36" i="6"/>
  <c r="L36" i="6"/>
  <c r="M36" i="6"/>
  <c r="C36" i="6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6" i="5"/>
  <c r="D35" i="4"/>
  <c r="E35" i="4"/>
  <c r="F35" i="4"/>
  <c r="G35" i="4"/>
  <c r="H35" i="4"/>
  <c r="I35" i="4"/>
  <c r="J35" i="4"/>
  <c r="K35" i="4"/>
  <c r="L35" i="4"/>
  <c r="M35" i="4"/>
  <c r="C35" i="4"/>
  <c r="D36" i="3"/>
  <c r="E36" i="3"/>
  <c r="F36" i="3"/>
  <c r="G36" i="3"/>
  <c r="H36" i="3"/>
  <c r="I36" i="3"/>
  <c r="J36" i="3"/>
  <c r="K36" i="3"/>
  <c r="L36" i="3"/>
  <c r="M36" i="3"/>
  <c r="N36" i="3"/>
  <c r="C36" i="3"/>
  <c r="D33" i="2"/>
  <c r="E33" i="2"/>
  <c r="F33" i="2"/>
  <c r="G33" i="2"/>
  <c r="C33" i="2"/>
  <c r="C10" i="17" l="1"/>
  <c r="D10" i="17"/>
  <c r="E10" i="17"/>
  <c r="G10" i="17"/>
  <c r="H10" i="17"/>
  <c r="I10" i="17"/>
  <c r="K10" i="17"/>
  <c r="L10" i="17"/>
  <c r="M10" i="17"/>
  <c r="C11" i="17"/>
  <c r="D11" i="17"/>
  <c r="E11" i="17"/>
  <c r="G11" i="17"/>
  <c r="H11" i="17"/>
  <c r="I11" i="17"/>
  <c r="K11" i="17"/>
  <c r="L11" i="17"/>
  <c r="M11" i="17"/>
  <c r="C12" i="17"/>
  <c r="D12" i="17"/>
  <c r="E12" i="17"/>
  <c r="G12" i="17"/>
  <c r="H12" i="17"/>
  <c r="I12" i="17"/>
  <c r="K12" i="17"/>
  <c r="L12" i="17"/>
  <c r="M12" i="17"/>
  <c r="C13" i="17"/>
  <c r="D13" i="17"/>
  <c r="E13" i="17"/>
  <c r="G13" i="17"/>
  <c r="H13" i="17"/>
  <c r="I13" i="17"/>
  <c r="K13" i="17"/>
  <c r="L13" i="17"/>
  <c r="M13" i="17"/>
  <c r="C14" i="17"/>
  <c r="D14" i="17"/>
  <c r="E14" i="17"/>
  <c r="G14" i="17"/>
  <c r="H14" i="17"/>
  <c r="I14" i="17"/>
  <c r="K14" i="17"/>
  <c r="L14" i="17"/>
  <c r="M14" i="17"/>
  <c r="C15" i="17"/>
  <c r="D15" i="17"/>
  <c r="E15" i="17"/>
  <c r="G15" i="17"/>
  <c r="H15" i="17"/>
  <c r="I15" i="17"/>
  <c r="K15" i="17"/>
  <c r="L15" i="17"/>
  <c r="M15" i="17"/>
  <c r="C16" i="17"/>
  <c r="D16" i="17"/>
  <c r="E16" i="17"/>
  <c r="G16" i="17"/>
  <c r="H16" i="17"/>
  <c r="I16" i="17"/>
  <c r="K16" i="17"/>
  <c r="L16" i="17"/>
  <c r="M16" i="17"/>
  <c r="C17" i="17"/>
  <c r="D17" i="17"/>
  <c r="E17" i="17"/>
  <c r="G17" i="17"/>
  <c r="H17" i="17"/>
  <c r="I17" i="17"/>
  <c r="K17" i="17"/>
  <c r="L17" i="17"/>
  <c r="M17" i="17"/>
  <c r="C18" i="17"/>
  <c r="D18" i="17"/>
  <c r="E18" i="17"/>
  <c r="G18" i="17"/>
  <c r="H18" i="17"/>
  <c r="I18" i="17"/>
  <c r="K18" i="17"/>
  <c r="L18" i="17"/>
  <c r="M18" i="17"/>
  <c r="C19" i="17"/>
  <c r="D19" i="17"/>
  <c r="E19" i="17"/>
  <c r="G19" i="17"/>
  <c r="H19" i="17"/>
  <c r="I19" i="17"/>
  <c r="K19" i="17"/>
  <c r="L19" i="17"/>
  <c r="M19" i="17"/>
  <c r="C20" i="17"/>
  <c r="D20" i="17"/>
  <c r="E20" i="17"/>
  <c r="G20" i="17"/>
  <c r="H20" i="17"/>
  <c r="I20" i="17"/>
  <c r="K20" i="17"/>
  <c r="L20" i="17"/>
  <c r="M20" i="17"/>
  <c r="C21" i="17"/>
  <c r="D21" i="17"/>
  <c r="E21" i="17"/>
  <c r="G21" i="17"/>
  <c r="H21" i="17"/>
  <c r="I21" i="17"/>
  <c r="K21" i="17"/>
  <c r="L21" i="17"/>
  <c r="M21" i="17"/>
  <c r="C22" i="17"/>
  <c r="D22" i="17"/>
  <c r="E22" i="17"/>
  <c r="G22" i="17"/>
  <c r="H22" i="17"/>
  <c r="I22" i="17"/>
  <c r="K22" i="17"/>
  <c r="L22" i="17"/>
  <c r="M22" i="17"/>
  <c r="C23" i="17"/>
  <c r="D23" i="17"/>
  <c r="E23" i="17"/>
  <c r="G23" i="17"/>
  <c r="H23" i="17"/>
  <c r="I23" i="17"/>
  <c r="K23" i="17"/>
  <c r="L23" i="17"/>
  <c r="M23" i="17"/>
  <c r="C24" i="17"/>
  <c r="D24" i="17"/>
  <c r="E24" i="17"/>
  <c r="G24" i="17"/>
  <c r="H24" i="17"/>
  <c r="I24" i="17"/>
  <c r="K24" i="17"/>
  <c r="L24" i="17"/>
  <c r="M24" i="17"/>
  <c r="C25" i="17"/>
  <c r="D25" i="17"/>
  <c r="E25" i="17"/>
  <c r="G25" i="17"/>
  <c r="H25" i="17"/>
  <c r="I25" i="17"/>
  <c r="K25" i="17"/>
  <c r="L25" i="17"/>
  <c r="M25" i="17"/>
  <c r="C26" i="17"/>
  <c r="D26" i="17"/>
  <c r="E26" i="17"/>
  <c r="G26" i="17"/>
  <c r="H26" i="17"/>
  <c r="I26" i="17"/>
  <c r="K26" i="17"/>
  <c r="L26" i="17"/>
  <c r="M26" i="17"/>
  <c r="C27" i="17"/>
  <c r="D27" i="17"/>
  <c r="E27" i="17"/>
  <c r="G27" i="17"/>
  <c r="H27" i="17"/>
  <c r="I27" i="17"/>
  <c r="K27" i="17"/>
  <c r="L27" i="17"/>
  <c r="M27" i="17"/>
  <c r="C28" i="17"/>
  <c r="D28" i="17"/>
  <c r="E28" i="17"/>
  <c r="G28" i="17"/>
  <c r="H28" i="17"/>
  <c r="I28" i="17"/>
  <c r="K28" i="17"/>
  <c r="L28" i="17"/>
  <c r="M28" i="17"/>
  <c r="C29" i="17"/>
  <c r="D29" i="17"/>
  <c r="E29" i="17"/>
  <c r="G29" i="17"/>
  <c r="H29" i="17"/>
  <c r="I29" i="17"/>
  <c r="K29" i="17"/>
  <c r="L29" i="17"/>
  <c r="M29" i="17"/>
  <c r="C30" i="17"/>
  <c r="D30" i="17"/>
  <c r="E30" i="17"/>
  <c r="G30" i="17"/>
  <c r="H30" i="17"/>
  <c r="I30" i="17"/>
  <c r="K30" i="17"/>
  <c r="L30" i="17"/>
  <c r="M30" i="17"/>
  <c r="C31" i="17"/>
  <c r="D31" i="17"/>
  <c r="E31" i="17"/>
  <c r="G31" i="17"/>
  <c r="H31" i="17"/>
  <c r="I31" i="17"/>
  <c r="K31" i="17"/>
  <c r="L31" i="17"/>
  <c r="M31" i="17"/>
  <c r="C32" i="17"/>
  <c r="D32" i="17"/>
  <c r="E32" i="17"/>
  <c r="G32" i="17"/>
  <c r="H32" i="17"/>
  <c r="I32" i="17"/>
  <c r="K32" i="17"/>
  <c r="L32" i="17"/>
  <c r="M32" i="17"/>
  <c r="C33" i="17"/>
  <c r="D33" i="17"/>
  <c r="E33" i="17"/>
  <c r="G33" i="17"/>
  <c r="H33" i="17"/>
  <c r="I33" i="17"/>
  <c r="K33" i="17"/>
  <c r="L33" i="17"/>
  <c r="M33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J58" i="17"/>
  <c r="N58" i="17"/>
  <c r="F59" i="17"/>
  <c r="J59" i="17"/>
  <c r="N59" i="17"/>
  <c r="F60" i="17"/>
  <c r="J60" i="17"/>
  <c r="N60" i="17"/>
  <c r="F62" i="17"/>
  <c r="J62" i="17"/>
  <c r="N62" i="17"/>
  <c r="F63" i="17"/>
  <c r="J63" i="17"/>
  <c r="N63" i="17"/>
  <c r="F64" i="17"/>
  <c r="J64" i="17"/>
  <c r="N64" i="17"/>
  <c r="F65" i="17"/>
  <c r="J65" i="17"/>
  <c r="N65" i="17"/>
  <c r="F66" i="17"/>
  <c r="J66" i="17"/>
  <c r="N66" i="17"/>
  <c r="F67" i="17"/>
  <c r="J67" i="17"/>
  <c r="N67" i="17"/>
  <c r="F68" i="17"/>
  <c r="J68" i="17"/>
  <c r="N68" i="17"/>
  <c r="F69" i="17"/>
  <c r="J69" i="17"/>
  <c r="N69" i="17"/>
  <c r="F70" i="17"/>
  <c r="J70" i="17"/>
  <c r="N70" i="17"/>
  <c r="F71" i="17"/>
  <c r="J71" i="17"/>
  <c r="N71" i="17"/>
  <c r="F72" i="17"/>
  <c r="J72" i="17"/>
  <c r="N72" i="17"/>
  <c r="F73" i="17"/>
  <c r="J73" i="17"/>
  <c r="N73" i="17"/>
  <c r="F101" i="17"/>
  <c r="J101" i="17"/>
  <c r="N101" i="17"/>
  <c r="F102" i="17"/>
  <c r="J102" i="17"/>
  <c r="N102" i="17"/>
  <c r="F103" i="17"/>
  <c r="J103" i="17"/>
  <c r="N103" i="17"/>
  <c r="F104" i="17"/>
  <c r="J104" i="17"/>
  <c r="N104" i="17"/>
  <c r="F105" i="17"/>
  <c r="J105" i="17"/>
  <c r="N105" i="17"/>
  <c r="F106" i="17"/>
  <c r="J106" i="17"/>
  <c r="N106" i="17"/>
  <c r="F107" i="17"/>
  <c r="J107" i="17"/>
  <c r="N107" i="17"/>
  <c r="F108" i="17"/>
  <c r="J108" i="17"/>
  <c r="N108" i="17"/>
  <c r="F109" i="17"/>
  <c r="J109" i="17"/>
  <c r="N109" i="17"/>
  <c r="F110" i="17"/>
  <c r="J110" i="17"/>
  <c r="N110" i="17"/>
  <c r="F111" i="17"/>
  <c r="J111" i="17"/>
  <c r="N111" i="17"/>
  <c r="F112" i="17"/>
  <c r="J112" i="17"/>
  <c r="N112" i="17"/>
  <c r="F114" i="17"/>
  <c r="J114" i="17"/>
  <c r="N114" i="17"/>
  <c r="F115" i="17"/>
  <c r="J115" i="17"/>
  <c r="N115" i="17"/>
  <c r="F116" i="17"/>
  <c r="J116" i="17"/>
  <c r="N116" i="17"/>
  <c r="F117" i="17"/>
  <c r="J117" i="17"/>
  <c r="N117" i="17"/>
  <c r="F118" i="17"/>
  <c r="J118" i="17"/>
  <c r="N118" i="17"/>
  <c r="F119" i="17"/>
  <c r="J119" i="17"/>
  <c r="N119" i="17"/>
  <c r="F120" i="17"/>
  <c r="J120" i="17"/>
  <c r="N120" i="17"/>
  <c r="F121" i="17"/>
  <c r="J121" i="17"/>
  <c r="N121" i="17"/>
  <c r="F122" i="17"/>
  <c r="J122" i="17"/>
  <c r="N122" i="17"/>
  <c r="F123" i="17"/>
  <c r="J123" i="17"/>
  <c r="N123" i="17"/>
  <c r="F124" i="17"/>
  <c r="J124" i="17"/>
  <c r="N124" i="17"/>
  <c r="F125" i="17"/>
  <c r="J125" i="17"/>
  <c r="N125" i="17"/>
  <c r="F127" i="17"/>
  <c r="J127" i="17"/>
  <c r="N127" i="17"/>
  <c r="F128" i="17"/>
  <c r="J128" i="17"/>
  <c r="N128" i="17"/>
  <c r="F129" i="17"/>
  <c r="J129" i="17"/>
  <c r="N129" i="17"/>
  <c r="F130" i="17"/>
  <c r="J130" i="17"/>
  <c r="N130" i="17"/>
  <c r="F131" i="17"/>
  <c r="J131" i="17"/>
  <c r="N131" i="17"/>
  <c r="F132" i="17"/>
  <c r="J132" i="17"/>
  <c r="N132" i="17"/>
  <c r="F133" i="17"/>
  <c r="J133" i="17"/>
  <c r="N133" i="17"/>
  <c r="F134" i="17"/>
  <c r="J134" i="17"/>
  <c r="N134" i="17"/>
  <c r="F135" i="17"/>
  <c r="J135" i="17"/>
  <c r="N135" i="17"/>
  <c r="F136" i="17"/>
  <c r="J136" i="17"/>
  <c r="N136" i="17"/>
  <c r="F137" i="17"/>
  <c r="J137" i="17"/>
  <c r="N137" i="17"/>
  <c r="F138" i="17"/>
  <c r="J138" i="17"/>
  <c r="N138" i="17"/>
  <c r="F140" i="17"/>
  <c r="J140" i="17"/>
  <c r="N140" i="17"/>
  <c r="F141" i="17"/>
  <c r="J141" i="17"/>
  <c r="N141" i="17"/>
  <c r="F142" i="17"/>
  <c r="J142" i="17"/>
  <c r="N142" i="17"/>
  <c r="F143" i="17"/>
  <c r="J143" i="17"/>
  <c r="N143" i="17"/>
  <c r="F144" i="17"/>
  <c r="J144" i="17"/>
  <c r="N144" i="17"/>
  <c r="F145" i="17"/>
  <c r="J145" i="17"/>
  <c r="N145" i="17"/>
  <c r="F146" i="17"/>
  <c r="J146" i="17"/>
  <c r="N146" i="17"/>
  <c r="F147" i="17"/>
  <c r="J147" i="17"/>
  <c r="N147" i="17"/>
  <c r="F148" i="17"/>
  <c r="J148" i="17"/>
  <c r="N148" i="17"/>
  <c r="F149" i="17"/>
  <c r="J149" i="17"/>
  <c r="N149" i="17"/>
  <c r="F150" i="17"/>
  <c r="J150" i="17"/>
  <c r="N150" i="17"/>
  <c r="F151" i="17"/>
  <c r="J151" i="17"/>
  <c r="N151" i="17"/>
  <c r="F153" i="17"/>
  <c r="J153" i="17"/>
  <c r="N153" i="17"/>
  <c r="F154" i="17"/>
  <c r="J154" i="17"/>
  <c r="N154" i="17"/>
  <c r="F155" i="17"/>
  <c r="J155" i="17"/>
  <c r="N155" i="17"/>
  <c r="F156" i="17"/>
  <c r="J156" i="17"/>
  <c r="N156" i="17"/>
  <c r="F157" i="17"/>
  <c r="J157" i="17"/>
  <c r="N157" i="17"/>
  <c r="F158" i="17"/>
  <c r="J158" i="17"/>
  <c r="N158" i="17"/>
  <c r="F159" i="17"/>
  <c r="J159" i="17"/>
  <c r="N159" i="17"/>
  <c r="F160" i="17"/>
  <c r="J160" i="17"/>
  <c r="N160" i="17"/>
  <c r="F161" i="17"/>
  <c r="J161" i="17"/>
  <c r="N161" i="17"/>
  <c r="F162" i="17"/>
  <c r="J162" i="17"/>
  <c r="N162" i="17"/>
  <c r="F163" i="17"/>
  <c r="J163" i="17"/>
  <c r="N163" i="17"/>
  <c r="F164" i="17"/>
  <c r="J164" i="17"/>
  <c r="N164" i="17"/>
  <c r="F166" i="17"/>
  <c r="J166" i="17"/>
  <c r="N166" i="17"/>
  <c r="F167" i="17"/>
  <c r="J167" i="17"/>
  <c r="N167" i="17"/>
  <c r="F168" i="17"/>
  <c r="J168" i="17"/>
  <c r="N168" i="17"/>
  <c r="F169" i="17"/>
  <c r="J169" i="17"/>
  <c r="N169" i="17"/>
  <c r="F170" i="17"/>
  <c r="J170" i="17"/>
  <c r="N170" i="17"/>
  <c r="F171" i="17"/>
  <c r="J171" i="17"/>
  <c r="N171" i="17"/>
  <c r="F172" i="17"/>
  <c r="J172" i="17"/>
  <c r="N172" i="17"/>
  <c r="F173" i="17"/>
  <c r="J173" i="17"/>
  <c r="N173" i="17"/>
  <c r="F174" i="17"/>
  <c r="J174" i="17"/>
  <c r="N174" i="17"/>
  <c r="F175" i="17"/>
  <c r="J175" i="17"/>
  <c r="N175" i="17"/>
  <c r="F176" i="17"/>
  <c r="J176" i="17"/>
  <c r="N176" i="17"/>
  <c r="F177" i="17"/>
  <c r="J177" i="17"/>
  <c r="N177" i="17"/>
  <c r="F179" i="17"/>
  <c r="J179" i="17"/>
  <c r="N179" i="17"/>
  <c r="F180" i="17"/>
  <c r="J180" i="17"/>
  <c r="N180" i="17"/>
  <c r="F181" i="17"/>
  <c r="J181" i="17"/>
  <c r="N181" i="17"/>
  <c r="F182" i="17"/>
  <c r="J182" i="17"/>
  <c r="N182" i="17"/>
  <c r="F183" i="17"/>
  <c r="J183" i="17"/>
  <c r="N183" i="17"/>
  <c r="F184" i="17"/>
  <c r="J184" i="17"/>
  <c r="N184" i="17"/>
  <c r="F185" i="17"/>
  <c r="J185" i="17"/>
  <c r="N185" i="17"/>
  <c r="F186" i="17"/>
  <c r="J186" i="17"/>
  <c r="N186" i="17"/>
  <c r="F187" i="17"/>
  <c r="J187" i="17"/>
  <c r="N187" i="17"/>
  <c r="F188" i="17"/>
  <c r="J188" i="17"/>
  <c r="N188" i="17"/>
  <c r="F189" i="17"/>
  <c r="J189" i="17"/>
  <c r="N189" i="17"/>
  <c r="F190" i="17"/>
  <c r="J190" i="17"/>
  <c r="N190" i="17"/>
  <c r="F192" i="17"/>
  <c r="J192" i="17"/>
  <c r="N192" i="17"/>
  <c r="F193" i="17"/>
  <c r="J193" i="17"/>
  <c r="N193" i="17"/>
  <c r="F194" i="17"/>
  <c r="J194" i="17"/>
  <c r="N194" i="17"/>
  <c r="F195" i="17"/>
  <c r="J195" i="17"/>
  <c r="N195" i="17"/>
  <c r="F196" i="17"/>
  <c r="J196" i="17"/>
  <c r="N196" i="17"/>
  <c r="F197" i="17"/>
  <c r="J197" i="17"/>
  <c r="N197" i="17"/>
  <c r="F198" i="17"/>
  <c r="J198" i="17"/>
  <c r="N198" i="17"/>
  <c r="F199" i="17"/>
  <c r="J199" i="17"/>
  <c r="N199" i="17"/>
  <c r="F200" i="17"/>
  <c r="J200" i="17"/>
  <c r="N200" i="17"/>
  <c r="F201" i="17"/>
  <c r="J201" i="17"/>
  <c r="N201" i="17"/>
  <c r="F202" i="17"/>
  <c r="J202" i="17"/>
  <c r="N202" i="17"/>
  <c r="F203" i="17"/>
  <c r="J203" i="17"/>
  <c r="N203" i="17"/>
  <c r="F205" i="17"/>
  <c r="J205" i="17"/>
  <c r="N205" i="17"/>
  <c r="F206" i="17"/>
  <c r="J206" i="17"/>
  <c r="N206" i="17"/>
  <c r="F207" i="17"/>
  <c r="J207" i="17"/>
  <c r="N207" i="17"/>
  <c r="F208" i="17"/>
  <c r="J208" i="17"/>
  <c r="N208" i="17"/>
  <c r="F209" i="17"/>
  <c r="J209" i="17"/>
  <c r="N209" i="17"/>
  <c r="F210" i="17"/>
  <c r="J210" i="17"/>
  <c r="N210" i="17"/>
  <c r="F211" i="17"/>
  <c r="J211" i="17"/>
  <c r="N211" i="17"/>
  <c r="F212" i="17"/>
  <c r="J212" i="17"/>
  <c r="N212" i="17"/>
  <c r="F213" i="17"/>
  <c r="J213" i="17"/>
  <c r="N213" i="17"/>
  <c r="F214" i="17"/>
  <c r="J214" i="17"/>
  <c r="N214" i="17"/>
  <c r="F215" i="17"/>
  <c r="J215" i="17"/>
  <c r="N215" i="17"/>
  <c r="F216" i="17"/>
  <c r="J216" i="17"/>
  <c r="N216" i="17"/>
  <c r="F218" i="17"/>
  <c r="J218" i="17"/>
  <c r="N218" i="17"/>
  <c r="F219" i="17"/>
  <c r="J219" i="17"/>
  <c r="N219" i="17"/>
  <c r="F220" i="17"/>
  <c r="J220" i="17"/>
  <c r="N220" i="17"/>
  <c r="F221" i="17"/>
  <c r="J221" i="17"/>
  <c r="N221" i="17"/>
  <c r="F222" i="17"/>
  <c r="J222" i="17"/>
  <c r="N222" i="17"/>
  <c r="F223" i="17"/>
  <c r="J223" i="17"/>
  <c r="N223" i="17"/>
  <c r="F224" i="17"/>
  <c r="J224" i="17"/>
  <c r="N224" i="17"/>
  <c r="F225" i="17"/>
  <c r="J225" i="17"/>
  <c r="N225" i="17"/>
  <c r="F226" i="17"/>
  <c r="J226" i="17"/>
  <c r="N226" i="17"/>
  <c r="F227" i="17"/>
  <c r="J227" i="17"/>
  <c r="N227" i="17"/>
  <c r="F228" i="17"/>
  <c r="J228" i="17"/>
  <c r="N228" i="17"/>
  <c r="F229" i="17"/>
  <c r="J229" i="17"/>
  <c r="N229" i="17"/>
  <c r="F231" i="17"/>
  <c r="J231" i="17"/>
  <c r="N231" i="17"/>
  <c r="F232" i="17"/>
  <c r="J232" i="17"/>
  <c r="N232" i="17"/>
  <c r="F233" i="17"/>
  <c r="J233" i="17"/>
  <c r="N233" i="17"/>
  <c r="F234" i="17"/>
  <c r="J234" i="17"/>
  <c r="N234" i="17"/>
  <c r="F235" i="17"/>
  <c r="J235" i="17"/>
  <c r="N235" i="17"/>
  <c r="F236" i="17"/>
  <c r="J236" i="17"/>
  <c r="N236" i="17"/>
  <c r="F237" i="17"/>
  <c r="J237" i="17"/>
  <c r="N237" i="17"/>
  <c r="F238" i="17"/>
  <c r="J238" i="17"/>
  <c r="N238" i="17"/>
  <c r="F239" i="17"/>
  <c r="J239" i="17"/>
  <c r="N239" i="17"/>
  <c r="F240" i="17"/>
  <c r="J240" i="17"/>
  <c r="N240" i="17"/>
  <c r="F241" i="17"/>
  <c r="J241" i="17"/>
  <c r="N241" i="17"/>
  <c r="F242" i="17"/>
  <c r="J242" i="17"/>
  <c r="N242" i="17"/>
  <c r="F244" i="17"/>
  <c r="J244" i="17"/>
  <c r="N244" i="17"/>
  <c r="F245" i="17"/>
  <c r="J245" i="17"/>
  <c r="N245" i="17"/>
  <c r="F246" i="17"/>
  <c r="J246" i="17"/>
  <c r="N246" i="17"/>
  <c r="F247" i="17"/>
  <c r="J247" i="17"/>
  <c r="N247" i="17"/>
  <c r="F248" i="17"/>
  <c r="J248" i="17"/>
  <c r="N248" i="17"/>
  <c r="F249" i="17"/>
  <c r="J249" i="17"/>
  <c r="N249" i="17"/>
  <c r="F250" i="17"/>
  <c r="J250" i="17"/>
  <c r="N250" i="17"/>
  <c r="F251" i="17"/>
  <c r="J251" i="17"/>
  <c r="N251" i="17"/>
  <c r="F252" i="17"/>
  <c r="J252" i="17"/>
  <c r="N252" i="17"/>
  <c r="F253" i="17"/>
  <c r="J253" i="17"/>
  <c r="N253" i="17"/>
  <c r="F254" i="17"/>
  <c r="J254" i="17"/>
  <c r="N254" i="17"/>
  <c r="F255" i="17"/>
  <c r="J255" i="17"/>
  <c r="N255" i="17"/>
  <c r="F257" i="17"/>
  <c r="J257" i="17"/>
  <c r="N257" i="17"/>
  <c r="F258" i="17"/>
  <c r="J258" i="17"/>
  <c r="N258" i="17"/>
  <c r="F259" i="17"/>
  <c r="J259" i="17"/>
  <c r="N259" i="17"/>
  <c r="F260" i="17"/>
  <c r="J260" i="17"/>
  <c r="N260" i="17"/>
  <c r="F261" i="17"/>
  <c r="J261" i="17"/>
  <c r="N261" i="17"/>
  <c r="F262" i="17"/>
  <c r="J262" i="17"/>
  <c r="N262" i="17"/>
  <c r="F263" i="17"/>
  <c r="J263" i="17"/>
  <c r="N263" i="17"/>
  <c r="F264" i="17"/>
  <c r="J264" i="17"/>
  <c r="N264" i="17"/>
  <c r="F265" i="17"/>
  <c r="J265" i="17"/>
  <c r="N265" i="17"/>
  <c r="F266" i="17"/>
  <c r="J266" i="17"/>
  <c r="N266" i="17"/>
  <c r="F267" i="17"/>
  <c r="J267" i="17"/>
  <c r="N267" i="17"/>
  <c r="F268" i="17"/>
  <c r="J268" i="17"/>
  <c r="N268" i="17"/>
  <c r="F270" i="17"/>
  <c r="J270" i="17"/>
  <c r="N270" i="17"/>
  <c r="F271" i="17"/>
  <c r="J271" i="17"/>
  <c r="N271" i="17"/>
  <c r="F272" i="17"/>
  <c r="J272" i="17"/>
  <c r="N272" i="17"/>
  <c r="F273" i="17"/>
  <c r="J273" i="17"/>
  <c r="N273" i="17"/>
  <c r="F274" i="17"/>
  <c r="J274" i="17"/>
  <c r="N274" i="17"/>
  <c r="F275" i="17"/>
  <c r="J275" i="17"/>
  <c r="N275" i="17"/>
  <c r="F276" i="17"/>
  <c r="J276" i="17"/>
  <c r="N276" i="17"/>
  <c r="F277" i="17"/>
  <c r="J277" i="17"/>
  <c r="N277" i="17"/>
  <c r="F278" i="17"/>
  <c r="J278" i="17"/>
  <c r="N278" i="17"/>
  <c r="F279" i="17"/>
  <c r="J279" i="17"/>
  <c r="N279" i="17"/>
  <c r="F280" i="17"/>
  <c r="J280" i="17"/>
  <c r="N280" i="17"/>
  <c r="F281" i="17"/>
  <c r="J281" i="17"/>
  <c r="N281" i="17"/>
  <c r="F283" i="17"/>
  <c r="J283" i="17"/>
  <c r="N283" i="17"/>
  <c r="F284" i="17"/>
  <c r="J284" i="17"/>
  <c r="N284" i="17"/>
  <c r="F285" i="17"/>
  <c r="J285" i="17"/>
  <c r="N285" i="17"/>
  <c r="F286" i="17"/>
  <c r="J286" i="17"/>
  <c r="N286" i="17"/>
  <c r="F287" i="17"/>
  <c r="J287" i="17"/>
  <c r="N287" i="17"/>
  <c r="F288" i="17"/>
  <c r="J288" i="17"/>
  <c r="N288" i="17"/>
  <c r="F289" i="17"/>
  <c r="J289" i="17"/>
  <c r="N289" i="17"/>
  <c r="F290" i="17"/>
  <c r="J290" i="17"/>
  <c r="N290" i="17"/>
  <c r="F291" i="17"/>
  <c r="J291" i="17"/>
  <c r="N291" i="17"/>
  <c r="F292" i="17"/>
  <c r="J292" i="17"/>
  <c r="N292" i="17"/>
  <c r="F293" i="17"/>
  <c r="J293" i="17"/>
  <c r="N293" i="17"/>
  <c r="F294" i="17"/>
  <c r="J294" i="17"/>
  <c r="N294" i="17"/>
  <c r="F296" i="17"/>
  <c r="J296" i="17"/>
  <c r="N296" i="17"/>
  <c r="F297" i="17"/>
  <c r="J297" i="17"/>
  <c r="N297" i="17"/>
  <c r="F298" i="17"/>
  <c r="J298" i="17"/>
  <c r="N298" i="17"/>
  <c r="F299" i="17"/>
  <c r="J299" i="17"/>
  <c r="N299" i="17"/>
  <c r="F300" i="17"/>
  <c r="J300" i="17"/>
  <c r="N300" i="17"/>
  <c r="F301" i="17"/>
  <c r="J301" i="17"/>
  <c r="N301" i="17"/>
  <c r="F302" i="17"/>
  <c r="J302" i="17"/>
  <c r="N302" i="17"/>
  <c r="F303" i="17"/>
  <c r="J303" i="17"/>
  <c r="N303" i="17"/>
  <c r="F304" i="17"/>
  <c r="J304" i="17"/>
  <c r="N304" i="17"/>
  <c r="F305" i="17"/>
  <c r="J305" i="17"/>
  <c r="N305" i="17"/>
  <c r="F306" i="17"/>
  <c r="J306" i="17"/>
  <c r="N306" i="17"/>
  <c r="F307" i="17"/>
  <c r="J307" i="17"/>
  <c r="N307" i="17"/>
  <c r="F309" i="17"/>
  <c r="J309" i="17"/>
  <c r="N309" i="17"/>
  <c r="F310" i="17"/>
  <c r="J310" i="17"/>
  <c r="N310" i="17"/>
  <c r="F311" i="17"/>
  <c r="J311" i="17"/>
  <c r="N311" i="17"/>
  <c r="F312" i="17"/>
  <c r="J312" i="17"/>
  <c r="N312" i="17"/>
  <c r="F313" i="17"/>
  <c r="J313" i="17"/>
  <c r="N313" i="17"/>
  <c r="F314" i="17"/>
  <c r="J314" i="17"/>
  <c r="N314" i="17"/>
  <c r="F315" i="17"/>
  <c r="J315" i="17"/>
  <c r="N315" i="17"/>
  <c r="F316" i="17"/>
  <c r="J316" i="17"/>
  <c r="N316" i="17"/>
  <c r="F317" i="17"/>
  <c r="J317" i="17"/>
  <c r="N317" i="17"/>
  <c r="F318" i="17"/>
  <c r="J318" i="17"/>
  <c r="N318" i="17"/>
  <c r="F319" i="17"/>
  <c r="J319" i="17"/>
  <c r="N319" i="17"/>
  <c r="F320" i="17"/>
  <c r="J320" i="17"/>
  <c r="N320" i="17"/>
  <c r="F322" i="17"/>
  <c r="J322" i="17"/>
  <c r="N322" i="17"/>
  <c r="F323" i="17"/>
  <c r="J323" i="17"/>
  <c r="N323" i="17"/>
  <c r="F324" i="17"/>
  <c r="J324" i="17"/>
  <c r="N324" i="17"/>
  <c r="F325" i="17"/>
  <c r="J325" i="17"/>
  <c r="N325" i="17"/>
  <c r="F326" i="17"/>
  <c r="J326" i="17"/>
  <c r="N326" i="17"/>
  <c r="F327" i="17"/>
  <c r="J327" i="17"/>
  <c r="N327" i="17"/>
  <c r="F328" i="17"/>
  <c r="J328" i="17"/>
  <c r="N328" i="17"/>
  <c r="F329" i="17"/>
  <c r="J329" i="17"/>
  <c r="N329" i="17"/>
  <c r="F330" i="17"/>
  <c r="J330" i="17"/>
  <c r="N330" i="17"/>
  <c r="F331" i="17"/>
  <c r="J331" i="17"/>
  <c r="N331" i="17"/>
  <c r="F332" i="17"/>
  <c r="J332" i="17"/>
  <c r="N332" i="17"/>
  <c r="F333" i="17"/>
  <c r="J333" i="17"/>
  <c r="N333" i="17"/>
  <c r="F335" i="17"/>
  <c r="J335" i="17"/>
  <c r="N335" i="17"/>
  <c r="F336" i="17"/>
  <c r="J336" i="17"/>
  <c r="N336" i="17"/>
  <c r="F337" i="17"/>
  <c r="J337" i="17"/>
  <c r="N337" i="17"/>
  <c r="F338" i="17"/>
  <c r="J338" i="17"/>
  <c r="N338" i="17"/>
  <c r="F339" i="17"/>
  <c r="J339" i="17"/>
  <c r="N339" i="17"/>
  <c r="F340" i="17"/>
  <c r="J340" i="17"/>
  <c r="N340" i="17"/>
  <c r="F341" i="17"/>
  <c r="J341" i="17"/>
  <c r="N341" i="17"/>
  <c r="F342" i="17"/>
  <c r="J342" i="17"/>
  <c r="N342" i="17"/>
  <c r="F343" i="17"/>
  <c r="J343" i="17"/>
  <c r="N343" i="17"/>
  <c r="F344" i="17"/>
  <c r="J344" i="17"/>
  <c r="N344" i="17"/>
  <c r="F345" i="17"/>
  <c r="J345" i="17"/>
  <c r="N345" i="17"/>
  <c r="F346" i="17"/>
  <c r="J346" i="17"/>
  <c r="N346" i="17"/>
  <c r="C10" i="16"/>
  <c r="D10" i="16"/>
  <c r="E10" i="16"/>
  <c r="G10" i="16"/>
  <c r="H10" i="16"/>
  <c r="I10" i="16"/>
  <c r="K10" i="16"/>
  <c r="L10" i="16"/>
  <c r="M10" i="16"/>
  <c r="C11" i="16"/>
  <c r="D11" i="16"/>
  <c r="E11" i="16"/>
  <c r="G11" i="16"/>
  <c r="H11" i="16"/>
  <c r="I11" i="16"/>
  <c r="K11" i="16"/>
  <c r="L11" i="16"/>
  <c r="M11" i="16"/>
  <c r="C12" i="16"/>
  <c r="D12" i="16"/>
  <c r="E12" i="16"/>
  <c r="G12" i="16"/>
  <c r="H12" i="16"/>
  <c r="I12" i="16"/>
  <c r="K12" i="16"/>
  <c r="L12" i="16"/>
  <c r="M12" i="16"/>
  <c r="C13" i="16"/>
  <c r="D13" i="16"/>
  <c r="E13" i="16"/>
  <c r="G13" i="16"/>
  <c r="H13" i="16"/>
  <c r="I13" i="16"/>
  <c r="K13" i="16"/>
  <c r="L13" i="16"/>
  <c r="M13" i="16"/>
  <c r="C14" i="16"/>
  <c r="D14" i="16"/>
  <c r="E14" i="16"/>
  <c r="G14" i="16"/>
  <c r="H14" i="16"/>
  <c r="I14" i="16"/>
  <c r="K14" i="16"/>
  <c r="L14" i="16"/>
  <c r="M14" i="16"/>
  <c r="C15" i="16"/>
  <c r="D15" i="16"/>
  <c r="E15" i="16"/>
  <c r="G15" i="16"/>
  <c r="H15" i="16"/>
  <c r="I15" i="16"/>
  <c r="K15" i="16"/>
  <c r="L15" i="16"/>
  <c r="M15" i="16"/>
  <c r="C16" i="16"/>
  <c r="D16" i="16"/>
  <c r="E16" i="16"/>
  <c r="G16" i="16"/>
  <c r="H16" i="16"/>
  <c r="I16" i="16"/>
  <c r="K16" i="16"/>
  <c r="L16" i="16"/>
  <c r="M16" i="16"/>
  <c r="C17" i="16"/>
  <c r="D17" i="16"/>
  <c r="E17" i="16"/>
  <c r="G17" i="16"/>
  <c r="H17" i="16"/>
  <c r="I17" i="16"/>
  <c r="K17" i="16"/>
  <c r="L17" i="16"/>
  <c r="M17" i="16"/>
  <c r="C18" i="16"/>
  <c r="D18" i="16"/>
  <c r="E18" i="16"/>
  <c r="G18" i="16"/>
  <c r="H18" i="16"/>
  <c r="I18" i="16"/>
  <c r="K18" i="16"/>
  <c r="L18" i="16"/>
  <c r="M18" i="16"/>
  <c r="C19" i="16"/>
  <c r="D19" i="16"/>
  <c r="E19" i="16"/>
  <c r="G19" i="16"/>
  <c r="H19" i="16"/>
  <c r="I19" i="16"/>
  <c r="K19" i="16"/>
  <c r="L19" i="16"/>
  <c r="M19" i="16"/>
  <c r="C20" i="16"/>
  <c r="D20" i="16"/>
  <c r="E20" i="16"/>
  <c r="G20" i="16"/>
  <c r="H20" i="16"/>
  <c r="I20" i="16"/>
  <c r="K20" i="16"/>
  <c r="L20" i="16"/>
  <c r="M20" i="16"/>
  <c r="C21" i="16"/>
  <c r="D21" i="16"/>
  <c r="E21" i="16"/>
  <c r="G21" i="16"/>
  <c r="H21" i="16"/>
  <c r="I21" i="16"/>
  <c r="K21" i="16"/>
  <c r="L21" i="16"/>
  <c r="M21" i="16"/>
  <c r="C22" i="16"/>
  <c r="D22" i="16"/>
  <c r="E22" i="16"/>
  <c r="G22" i="16"/>
  <c r="H22" i="16"/>
  <c r="I22" i="16"/>
  <c r="K22" i="16"/>
  <c r="L22" i="16"/>
  <c r="M22" i="16"/>
  <c r="C23" i="16"/>
  <c r="D23" i="16"/>
  <c r="E23" i="16"/>
  <c r="G23" i="16"/>
  <c r="H23" i="16"/>
  <c r="I23" i="16"/>
  <c r="K23" i="16"/>
  <c r="L23" i="16"/>
  <c r="M23" i="16"/>
  <c r="C24" i="16"/>
  <c r="D24" i="16"/>
  <c r="E24" i="16"/>
  <c r="G24" i="16"/>
  <c r="H24" i="16"/>
  <c r="I24" i="16"/>
  <c r="K24" i="16"/>
  <c r="L24" i="16"/>
  <c r="M24" i="16"/>
  <c r="C25" i="16"/>
  <c r="D25" i="16"/>
  <c r="E25" i="16"/>
  <c r="G25" i="16"/>
  <c r="H25" i="16"/>
  <c r="I25" i="16"/>
  <c r="K25" i="16"/>
  <c r="L25" i="16"/>
  <c r="M25" i="16"/>
  <c r="C26" i="16"/>
  <c r="D26" i="16"/>
  <c r="E26" i="16"/>
  <c r="G26" i="16"/>
  <c r="H26" i="16"/>
  <c r="I26" i="16"/>
  <c r="K26" i="16"/>
  <c r="L26" i="16"/>
  <c r="M26" i="16"/>
  <c r="C27" i="16"/>
  <c r="D27" i="16"/>
  <c r="E27" i="16"/>
  <c r="G27" i="16"/>
  <c r="H27" i="16"/>
  <c r="I27" i="16"/>
  <c r="K27" i="16"/>
  <c r="L27" i="16"/>
  <c r="M27" i="16"/>
  <c r="C28" i="16"/>
  <c r="D28" i="16"/>
  <c r="E28" i="16"/>
  <c r="G28" i="16"/>
  <c r="H28" i="16"/>
  <c r="I28" i="16"/>
  <c r="K28" i="16"/>
  <c r="L28" i="16"/>
  <c r="M28" i="16"/>
  <c r="C29" i="16"/>
  <c r="D29" i="16"/>
  <c r="E29" i="16"/>
  <c r="G29" i="16"/>
  <c r="H29" i="16"/>
  <c r="I29" i="16"/>
  <c r="K29" i="16"/>
  <c r="L29" i="16"/>
  <c r="M29" i="16"/>
  <c r="C30" i="16"/>
  <c r="D30" i="16"/>
  <c r="E30" i="16"/>
  <c r="G30" i="16"/>
  <c r="H30" i="16"/>
  <c r="I30" i="16"/>
  <c r="K30" i="16"/>
  <c r="L30" i="16"/>
  <c r="M30" i="16"/>
  <c r="C31" i="16"/>
  <c r="D31" i="16"/>
  <c r="E31" i="16"/>
  <c r="G31" i="16"/>
  <c r="H31" i="16"/>
  <c r="I31" i="16"/>
  <c r="K31" i="16"/>
  <c r="L31" i="16"/>
  <c r="M31" i="16"/>
  <c r="C32" i="16"/>
  <c r="D32" i="16"/>
  <c r="E32" i="16"/>
  <c r="G32" i="16"/>
  <c r="H32" i="16"/>
  <c r="I32" i="16"/>
  <c r="K32" i="16"/>
  <c r="L32" i="16"/>
  <c r="M32" i="16"/>
  <c r="C33" i="16"/>
  <c r="D33" i="16"/>
  <c r="E33" i="16"/>
  <c r="G33" i="16"/>
  <c r="H33" i="16"/>
  <c r="I33" i="16"/>
  <c r="K33" i="16"/>
  <c r="L33" i="16"/>
  <c r="M33" i="16"/>
  <c r="F36" i="16"/>
  <c r="J36" i="16"/>
  <c r="N36" i="16"/>
  <c r="F37" i="16"/>
  <c r="J37" i="16"/>
  <c r="N37" i="16"/>
  <c r="F38" i="16"/>
  <c r="J38" i="16"/>
  <c r="N38" i="16"/>
  <c r="F39" i="16"/>
  <c r="J39" i="16"/>
  <c r="N39" i="16"/>
  <c r="F40" i="16"/>
  <c r="J40" i="16"/>
  <c r="N40" i="16"/>
  <c r="F41" i="16"/>
  <c r="J41" i="16"/>
  <c r="N41" i="16"/>
  <c r="F42" i="16"/>
  <c r="J42" i="16"/>
  <c r="N42" i="16"/>
  <c r="F43" i="16"/>
  <c r="J43" i="16"/>
  <c r="N43" i="16"/>
  <c r="F44" i="16"/>
  <c r="J44" i="16"/>
  <c r="N44" i="16"/>
  <c r="F45" i="16"/>
  <c r="J45" i="16"/>
  <c r="N45" i="16"/>
  <c r="F46" i="16"/>
  <c r="J46" i="16"/>
  <c r="N46" i="16"/>
  <c r="F47" i="16"/>
  <c r="J47" i="16"/>
  <c r="N47" i="16"/>
  <c r="F49" i="16"/>
  <c r="J49" i="16"/>
  <c r="N49" i="16"/>
  <c r="F50" i="16"/>
  <c r="J50" i="16"/>
  <c r="N50" i="16"/>
  <c r="F51" i="16"/>
  <c r="J51" i="16"/>
  <c r="N51" i="16"/>
  <c r="F52" i="16"/>
  <c r="J52" i="16"/>
  <c r="N52" i="16"/>
  <c r="F53" i="16"/>
  <c r="J53" i="16"/>
  <c r="N53" i="16"/>
  <c r="F54" i="16"/>
  <c r="J54" i="16"/>
  <c r="N54" i="16"/>
  <c r="F55" i="16"/>
  <c r="J55" i="16"/>
  <c r="N55" i="16"/>
  <c r="F56" i="16"/>
  <c r="J56" i="16"/>
  <c r="N56" i="16"/>
  <c r="F57" i="16"/>
  <c r="J57" i="16"/>
  <c r="N57" i="16"/>
  <c r="F58" i="16"/>
  <c r="J58" i="16"/>
  <c r="N58" i="16"/>
  <c r="F59" i="16"/>
  <c r="J59" i="16"/>
  <c r="N59" i="16"/>
  <c r="F60" i="16"/>
  <c r="J60" i="16"/>
  <c r="N60" i="16"/>
  <c r="F62" i="16"/>
  <c r="J62" i="16"/>
  <c r="N62" i="16"/>
  <c r="F63" i="16"/>
  <c r="J63" i="16"/>
  <c r="N63" i="16"/>
  <c r="F64" i="16"/>
  <c r="J64" i="16"/>
  <c r="N64" i="16"/>
  <c r="F65" i="16"/>
  <c r="J65" i="16"/>
  <c r="N65" i="16"/>
  <c r="F66" i="16"/>
  <c r="J66" i="16"/>
  <c r="N66" i="16"/>
  <c r="F67" i="16"/>
  <c r="J67" i="16"/>
  <c r="N67" i="16"/>
  <c r="F68" i="16"/>
  <c r="J68" i="16"/>
  <c r="N68" i="16"/>
  <c r="F69" i="16"/>
  <c r="J69" i="16"/>
  <c r="N69" i="16"/>
  <c r="F70" i="16"/>
  <c r="J70" i="16"/>
  <c r="N70" i="16"/>
  <c r="F71" i="16"/>
  <c r="J71" i="16"/>
  <c r="N71" i="16"/>
  <c r="F72" i="16"/>
  <c r="J72" i="16"/>
  <c r="N72" i="16"/>
  <c r="F73" i="16"/>
  <c r="J73" i="16"/>
  <c r="N73" i="16"/>
  <c r="F101" i="16"/>
  <c r="J101" i="16"/>
  <c r="N101" i="16"/>
  <c r="F102" i="16"/>
  <c r="J102" i="16"/>
  <c r="N102" i="16"/>
  <c r="F103" i="16"/>
  <c r="J103" i="16"/>
  <c r="N103" i="16"/>
  <c r="F104" i="16"/>
  <c r="J104" i="16"/>
  <c r="N104" i="16"/>
  <c r="F105" i="16"/>
  <c r="J105" i="16"/>
  <c r="N105" i="16"/>
  <c r="F106" i="16"/>
  <c r="J106" i="16"/>
  <c r="N106" i="16"/>
  <c r="F107" i="16"/>
  <c r="J107" i="16"/>
  <c r="N107" i="16"/>
  <c r="F108" i="16"/>
  <c r="J108" i="16"/>
  <c r="N108" i="16"/>
  <c r="F109" i="16"/>
  <c r="J109" i="16"/>
  <c r="N109" i="16"/>
  <c r="F110" i="16"/>
  <c r="J110" i="16"/>
  <c r="N110" i="16"/>
  <c r="F111" i="16"/>
  <c r="J111" i="16"/>
  <c r="N111" i="16"/>
  <c r="F112" i="16"/>
  <c r="J112" i="16"/>
  <c r="N112" i="16"/>
  <c r="F114" i="16"/>
  <c r="J114" i="16"/>
  <c r="N114" i="16"/>
  <c r="F115" i="16"/>
  <c r="J115" i="16"/>
  <c r="N115" i="16"/>
  <c r="F116" i="16"/>
  <c r="J116" i="16"/>
  <c r="N116" i="16"/>
  <c r="F117" i="16"/>
  <c r="J117" i="16"/>
  <c r="N117" i="16"/>
  <c r="F118" i="16"/>
  <c r="J118" i="16"/>
  <c r="N118" i="16"/>
  <c r="F119" i="16"/>
  <c r="J119" i="16"/>
  <c r="N119" i="16"/>
  <c r="F120" i="16"/>
  <c r="J120" i="16"/>
  <c r="N120" i="16"/>
  <c r="F121" i="16"/>
  <c r="J121" i="16"/>
  <c r="N121" i="16"/>
  <c r="F122" i="16"/>
  <c r="J122" i="16"/>
  <c r="N122" i="16"/>
  <c r="F123" i="16"/>
  <c r="J123" i="16"/>
  <c r="N123" i="16"/>
  <c r="F124" i="16"/>
  <c r="J124" i="16"/>
  <c r="N124" i="16"/>
  <c r="F125" i="16"/>
  <c r="J125" i="16"/>
  <c r="N125" i="16"/>
  <c r="F127" i="16"/>
  <c r="J127" i="16"/>
  <c r="N127" i="16"/>
  <c r="F128" i="16"/>
  <c r="J128" i="16"/>
  <c r="N128" i="16"/>
  <c r="F129" i="16"/>
  <c r="J129" i="16"/>
  <c r="N129" i="16"/>
  <c r="F130" i="16"/>
  <c r="J130" i="16"/>
  <c r="N130" i="16"/>
  <c r="F131" i="16"/>
  <c r="J131" i="16"/>
  <c r="N131" i="16"/>
  <c r="F132" i="16"/>
  <c r="J132" i="16"/>
  <c r="N132" i="16"/>
  <c r="F133" i="16"/>
  <c r="J133" i="16"/>
  <c r="N133" i="16"/>
  <c r="F134" i="16"/>
  <c r="J134" i="16"/>
  <c r="N134" i="16"/>
  <c r="F135" i="16"/>
  <c r="J135" i="16"/>
  <c r="N135" i="16"/>
  <c r="F136" i="16"/>
  <c r="J136" i="16"/>
  <c r="N136" i="16"/>
  <c r="F137" i="16"/>
  <c r="J137" i="16"/>
  <c r="N137" i="16"/>
  <c r="F138" i="16"/>
  <c r="J138" i="16"/>
  <c r="N138" i="16"/>
  <c r="F140" i="16"/>
  <c r="J140" i="16"/>
  <c r="N140" i="16"/>
  <c r="F141" i="16"/>
  <c r="J141" i="16"/>
  <c r="N141" i="16"/>
  <c r="F142" i="16"/>
  <c r="J142" i="16"/>
  <c r="N142" i="16"/>
  <c r="F143" i="16"/>
  <c r="J143" i="16"/>
  <c r="N143" i="16"/>
  <c r="F144" i="16"/>
  <c r="J144" i="16"/>
  <c r="N144" i="16"/>
  <c r="F145" i="16"/>
  <c r="J145" i="16"/>
  <c r="N145" i="16"/>
  <c r="F146" i="16"/>
  <c r="J146" i="16"/>
  <c r="N146" i="16"/>
  <c r="F147" i="16"/>
  <c r="J147" i="16"/>
  <c r="N147" i="16"/>
  <c r="F148" i="16"/>
  <c r="J148" i="16"/>
  <c r="N148" i="16"/>
  <c r="F149" i="16"/>
  <c r="J149" i="16"/>
  <c r="N149" i="16"/>
  <c r="F150" i="16"/>
  <c r="J150" i="16"/>
  <c r="N150" i="16"/>
  <c r="F151" i="16"/>
  <c r="J151" i="16"/>
  <c r="N151" i="16"/>
  <c r="F153" i="16"/>
  <c r="J153" i="16"/>
  <c r="N153" i="16"/>
  <c r="F154" i="16"/>
  <c r="J154" i="16"/>
  <c r="N154" i="16"/>
  <c r="F155" i="16"/>
  <c r="J155" i="16"/>
  <c r="N155" i="16"/>
  <c r="F156" i="16"/>
  <c r="J156" i="16"/>
  <c r="N156" i="16"/>
  <c r="F157" i="16"/>
  <c r="J157" i="16"/>
  <c r="N157" i="16"/>
  <c r="F158" i="16"/>
  <c r="J158" i="16"/>
  <c r="N158" i="16"/>
  <c r="F159" i="16"/>
  <c r="J159" i="16"/>
  <c r="N159" i="16"/>
  <c r="F160" i="16"/>
  <c r="J160" i="16"/>
  <c r="N160" i="16"/>
  <c r="F161" i="16"/>
  <c r="J161" i="16"/>
  <c r="N161" i="16"/>
  <c r="F162" i="16"/>
  <c r="J162" i="16"/>
  <c r="N162" i="16"/>
  <c r="F163" i="16"/>
  <c r="J163" i="16"/>
  <c r="N163" i="16"/>
  <c r="F164" i="16"/>
  <c r="J164" i="16"/>
  <c r="N164" i="16"/>
  <c r="F166" i="16"/>
  <c r="J166" i="16"/>
  <c r="N166" i="16"/>
  <c r="F167" i="16"/>
  <c r="J167" i="16"/>
  <c r="N167" i="16"/>
  <c r="F168" i="16"/>
  <c r="J168" i="16"/>
  <c r="N168" i="16"/>
  <c r="F169" i="16"/>
  <c r="J169" i="16"/>
  <c r="N169" i="16"/>
  <c r="F170" i="16"/>
  <c r="J170" i="16"/>
  <c r="N170" i="16"/>
  <c r="F171" i="16"/>
  <c r="J171" i="16"/>
  <c r="N171" i="16"/>
  <c r="F172" i="16"/>
  <c r="J172" i="16"/>
  <c r="N172" i="16"/>
  <c r="F173" i="16"/>
  <c r="J173" i="16"/>
  <c r="N173" i="16"/>
  <c r="F174" i="16"/>
  <c r="J174" i="16"/>
  <c r="N174" i="16"/>
  <c r="F175" i="16"/>
  <c r="J175" i="16"/>
  <c r="N175" i="16"/>
  <c r="F176" i="16"/>
  <c r="J176" i="16"/>
  <c r="N176" i="16"/>
  <c r="F177" i="16"/>
  <c r="J177" i="16"/>
  <c r="N177" i="16"/>
  <c r="F179" i="16"/>
  <c r="J179" i="16"/>
  <c r="N179" i="16"/>
  <c r="F180" i="16"/>
  <c r="J180" i="16"/>
  <c r="N180" i="16"/>
  <c r="F181" i="16"/>
  <c r="J181" i="16"/>
  <c r="N181" i="16"/>
  <c r="F182" i="16"/>
  <c r="J182" i="16"/>
  <c r="N182" i="16"/>
  <c r="F183" i="16"/>
  <c r="J183" i="16"/>
  <c r="N183" i="16"/>
  <c r="F184" i="16"/>
  <c r="J184" i="16"/>
  <c r="N184" i="16"/>
  <c r="F185" i="16"/>
  <c r="J185" i="16"/>
  <c r="N185" i="16"/>
  <c r="F186" i="16"/>
  <c r="J186" i="16"/>
  <c r="N186" i="16"/>
  <c r="F187" i="16"/>
  <c r="J187" i="16"/>
  <c r="N187" i="16"/>
  <c r="F188" i="16"/>
  <c r="J188" i="16"/>
  <c r="N188" i="16"/>
  <c r="F189" i="16"/>
  <c r="J189" i="16"/>
  <c r="N189" i="16"/>
  <c r="F190" i="16"/>
  <c r="J190" i="16"/>
  <c r="N190" i="16"/>
  <c r="F192" i="16"/>
  <c r="J192" i="16"/>
  <c r="N192" i="16"/>
  <c r="F193" i="16"/>
  <c r="J193" i="16"/>
  <c r="N193" i="16"/>
  <c r="F194" i="16"/>
  <c r="J194" i="16"/>
  <c r="N194" i="16"/>
  <c r="F195" i="16"/>
  <c r="J195" i="16"/>
  <c r="N195" i="16"/>
  <c r="F196" i="16"/>
  <c r="J196" i="16"/>
  <c r="N196" i="16"/>
  <c r="F197" i="16"/>
  <c r="J197" i="16"/>
  <c r="N197" i="16"/>
  <c r="F198" i="16"/>
  <c r="J198" i="16"/>
  <c r="N198" i="16"/>
  <c r="F199" i="16"/>
  <c r="J199" i="16"/>
  <c r="N199" i="16"/>
  <c r="F200" i="16"/>
  <c r="J200" i="16"/>
  <c r="N200" i="16"/>
  <c r="F201" i="16"/>
  <c r="J201" i="16"/>
  <c r="N201" i="16"/>
  <c r="F202" i="16"/>
  <c r="J202" i="16"/>
  <c r="N202" i="16"/>
  <c r="F203" i="16"/>
  <c r="J203" i="16"/>
  <c r="N203" i="16"/>
  <c r="F205" i="16"/>
  <c r="J205" i="16"/>
  <c r="N205" i="16"/>
  <c r="F206" i="16"/>
  <c r="J206" i="16"/>
  <c r="N206" i="16"/>
  <c r="F207" i="16"/>
  <c r="J207" i="16"/>
  <c r="N207" i="16"/>
  <c r="F208" i="16"/>
  <c r="J208" i="16"/>
  <c r="N208" i="16"/>
  <c r="F209" i="16"/>
  <c r="J209" i="16"/>
  <c r="N209" i="16"/>
  <c r="F210" i="16"/>
  <c r="J210" i="16"/>
  <c r="N210" i="16"/>
  <c r="F211" i="16"/>
  <c r="J211" i="16"/>
  <c r="N211" i="16"/>
  <c r="F212" i="16"/>
  <c r="J212" i="16"/>
  <c r="N212" i="16"/>
  <c r="F213" i="16"/>
  <c r="J213" i="16"/>
  <c r="N213" i="16"/>
  <c r="F214" i="16"/>
  <c r="J214" i="16"/>
  <c r="N214" i="16"/>
  <c r="F215" i="16"/>
  <c r="J215" i="16"/>
  <c r="N215" i="16"/>
  <c r="F216" i="16"/>
  <c r="J216" i="16"/>
  <c r="N216" i="16"/>
  <c r="F218" i="16"/>
  <c r="J218" i="16"/>
  <c r="N218" i="16"/>
  <c r="F219" i="16"/>
  <c r="J219" i="16"/>
  <c r="N219" i="16"/>
  <c r="F220" i="16"/>
  <c r="J220" i="16"/>
  <c r="N220" i="16"/>
  <c r="F221" i="16"/>
  <c r="J221" i="16"/>
  <c r="N221" i="16"/>
  <c r="F222" i="16"/>
  <c r="J222" i="16"/>
  <c r="N222" i="16"/>
  <c r="F223" i="16"/>
  <c r="J223" i="16"/>
  <c r="N223" i="16"/>
  <c r="F224" i="16"/>
  <c r="J224" i="16"/>
  <c r="N224" i="16"/>
  <c r="F225" i="16"/>
  <c r="J225" i="16"/>
  <c r="N225" i="16"/>
  <c r="F226" i="16"/>
  <c r="J226" i="16"/>
  <c r="N226" i="16"/>
  <c r="F227" i="16"/>
  <c r="J227" i="16"/>
  <c r="N227" i="16"/>
  <c r="F228" i="16"/>
  <c r="J228" i="16"/>
  <c r="N228" i="16"/>
  <c r="F229" i="16"/>
  <c r="J229" i="16"/>
  <c r="N229" i="16"/>
  <c r="F231" i="16"/>
  <c r="J231" i="16"/>
  <c r="N231" i="16"/>
  <c r="F232" i="16"/>
  <c r="J232" i="16"/>
  <c r="N232" i="16"/>
  <c r="F233" i="16"/>
  <c r="J233" i="16"/>
  <c r="N233" i="16"/>
  <c r="F234" i="16"/>
  <c r="J234" i="16"/>
  <c r="N234" i="16"/>
  <c r="F235" i="16"/>
  <c r="J235" i="16"/>
  <c r="N235" i="16"/>
  <c r="F236" i="16"/>
  <c r="J236" i="16"/>
  <c r="N236" i="16"/>
  <c r="F237" i="16"/>
  <c r="J237" i="16"/>
  <c r="N237" i="16"/>
  <c r="F238" i="16"/>
  <c r="J238" i="16"/>
  <c r="N238" i="16"/>
  <c r="F239" i="16"/>
  <c r="J239" i="16"/>
  <c r="N239" i="16"/>
  <c r="F240" i="16"/>
  <c r="J240" i="16"/>
  <c r="N240" i="16"/>
  <c r="F241" i="16"/>
  <c r="J241" i="16"/>
  <c r="N241" i="16"/>
  <c r="F242" i="16"/>
  <c r="J242" i="16"/>
  <c r="N242" i="16"/>
  <c r="F244" i="16"/>
  <c r="J244" i="16"/>
  <c r="N244" i="16"/>
  <c r="F245" i="16"/>
  <c r="J245" i="16"/>
  <c r="N245" i="16"/>
  <c r="F246" i="16"/>
  <c r="J246" i="16"/>
  <c r="N246" i="16"/>
  <c r="F247" i="16"/>
  <c r="J247" i="16"/>
  <c r="N247" i="16"/>
  <c r="F248" i="16"/>
  <c r="J248" i="16"/>
  <c r="N248" i="16"/>
  <c r="F249" i="16"/>
  <c r="J249" i="16"/>
  <c r="N249" i="16"/>
  <c r="F250" i="16"/>
  <c r="J250" i="16"/>
  <c r="N250" i="16"/>
  <c r="F251" i="16"/>
  <c r="J251" i="16"/>
  <c r="N251" i="16"/>
  <c r="F252" i="16"/>
  <c r="J252" i="16"/>
  <c r="N252" i="16"/>
  <c r="F253" i="16"/>
  <c r="J253" i="16"/>
  <c r="N253" i="16"/>
  <c r="F254" i="16"/>
  <c r="J254" i="16"/>
  <c r="N254" i="16"/>
  <c r="F255" i="16"/>
  <c r="J255" i="16"/>
  <c r="N255" i="16"/>
  <c r="F257" i="16"/>
  <c r="J257" i="16"/>
  <c r="N257" i="16"/>
  <c r="F258" i="16"/>
  <c r="J258" i="16"/>
  <c r="N258" i="16"/>
  <c r="F259" i="16"/>
  <c r="J259" i="16"/>
  <c r="N259" i="16"/>
  <c r="F260" i="16"/>
  <c r="J260" i="16"/>
  <c r="N260" i="16"/>
  <c r="F261" i="16"/>
  <c r="J261" i="16"/>
  <c r="N261" i="16"/>
  <c r="F262" i="16"/>
  <c r="J262" i="16"/>
  <c r="N262" i="16"/>
  <c r="F263" i="16"/>
  <c r="J263" i="16"/>
  <c r="N263" i="16"/>
  <c r="F264" i="16"/>
  <c r="J264" i="16"/>
  <c r="N264" i="16"/>
  <c r="F265" i="16"/>
  <c r="J265" i="16"/>
  <c r="N265" i="16"/>
  <c r="F266" i="16"/>
  <c r="J266" i="16"/>
  <c r="N266" i="16"/>
  <c r="F267" i="16"/>
  <c r="J267" i="16"/>
  <c r="N267" i="16"/>
  <c r="F268" i="16"/>
  <c r="J268" i="16"/>
  <c r="N268" i="16"/>
  <c r="F270" i="16"/>
  <c r="J270" i="16"/>
  <c r="N270" i="16"/>
  <c r="F271" i="16"/>
  <c r="J271" i="16"/>
  <c r="N271" i="16"/>
  <c r="F272" i="16"/>
  <c r="J272" i="16"/>
  <c r="N272" i="16"/>
  <c r="F273" i="16"/>
  <c r="J273" i="16"/>
  <c r="N273" i="16"/>
  <c r="F274" i="16"/>
  <c r="J274" i="16"/>
  <c r="N274" i="16"/>
  <c r="F275" i="16"/>
  <c r="J275" i="16"/>
  <c r="N275" i="16"/>
  <c r="F276" i="16"/>
  <c r="J276" i="16"/>
  <c r="N276" i="16"/>
  <c r="F277" i="16"/>
  <c r="J277" i="16"/>
  <c r="N277" i="16"/>
  <c r="F278" i="16"/>
  <c r="J278" i="16"/>
  <c r="N278" i="16"/>
  <c r="F279" i="16"/>
  <c r="J279" i="16"/>
  <c r="N279" i="16"/>
  <c r="F280" i="16"/>
  <c r="J280" i="16"/>
  <c r="N280" i="16"/>
  <c r="F281" i="16"/>
  <c r="J281" i="16"/>
  <c r="N281" i="16"/>
  <c r="F283" i="16"/>
  <c r="J283" i="16"/>
  <c r="N283" i="16"/>
  <c r="F284" i="16"/>
  <c r="J284" i="16"/>
  <c r="N284" i="16"/>
  <c r="F285" i="16"/>
  <c r="J285" i="16"/>
  <c r="N285" i="16"/>
  <c r="F286" i="16"/>
  <c r="J286" i="16"/>
  <c r="N286" i="16"/>
  <c r="F287" i="16"/>
  <c r="J287" i="16"/>
  <c r="N287" i="16"/>
  <c r="F288" i="16"/>
  <c r="J288" i="16"/>
  <c r="N288" i="16"/>
  <c r="F289" i="16"/>
  <c r="J289" i="16"/>
  <c r="N289" i="16"/>
  <c r="F290" i="16"/>
  <c r="J290" i="16"/>
  <c r="N290" i="16"/>
  <c r="F291" i="16"/>
  <c r="J291" i="16"/>
  <c r="N291" i="16"/>
  <c r="F292" i="16"/>
  <c r="J292" i="16"/>
  <c r="N292" i="16"/>
  <c r="F293" i="16"/>
  <c r="J293" i="16"/>
  <c r="N293" i="16"/>
  <c r="F294" i="16"/>
  <c r="J294" i="16"/>
  <c r="N294" i="16"/>
  <c r="F296" i="16"/>
  <c r="J296" i="16"/>
  <c r="N296" i="16"/>
  <c r="F297" i="16"/>
  <c r="J297" i="16"/>
  <c r="N297" i="16"/>
  <c r="F298" i="16"/>
  <c r="J298" i="16"/>
  <c r="N298" i="16"/>
  <c r="F299" i="16"/>
  <c r="J299" i="16"/>
  <c r="N299" i="16"/>
  <c r="F300" i="16"/>
  <c r="J300" i="16"/>
  <c r="N300" i="16"/>
  <c r="F301" i="16"/>
  <c r="J301" i="16"/>
  <c r="N301" i="16"/>
  <c r="F302" i="16"/>
  <c r="J302" i="16"/>
  <c r="N302" i="16"/>
  <c r="F303" i="16"/>
  <c r="J303" i="16"/>
  <c r="N303" i="16"/>
  <c r="F304" i="16"/>
  <c r="J304" i="16"/>
  <c r="N304" i="16"/>
  <c r="F305" i="16"/>
  <c r="J305" i="16"/>
  <c r="N305" i="16"/>
  <c r="F306" i="16"/>
  <c r="J306" i="16"/>
  <c r="N306" i="16"/>
  <c r="F307" i="16"/>
  <c r="J307" i="16"/>
  <c r="N307" i="16"/>
  <c r="F309" i="16"/>
  <c r="J309" i="16"/>
  <c r="N309" i="16"/>
  <c r="F310" i="16"/>
  <c r="J310" i="16"/>
  <c r="N310" i="16"/>
  <c r="F311" i="16"/>
  <c r="J311" i="16"/>
  <c r="N311" i="16"/>
  <c r="F312" i="16"/>
  <c r="J312" i="16"/>
  <c r="N312" i="16"/>
  <c r="F313" i="16"/>
  <c r="J313" i="16"/>
  <c r="N313" i="16"/>
  <c r="F314" i="16"/>
  <c r="J314" i="16"/>
  <c r="N314" i="16"/>
  <c r="F315" i="16"/>
  <c r="J315" i="16"/>
  <c r="N315" i="16"/>
  <c r="F316" i="16"/>
  <c r="J316" i="16"/>
  <c r="N316" i="16"/>
  <c r="F317" i="16"/>
  <c r="J317" i="16"/>
  <c r="N317" i="16"/>
  <c r="F318" i="16"/>
  <c r="J318" i="16"/>
  <c r="N318" i="16"/>
  <c r="F319" i="16"/>
  <c r="J319" i="16"/>
  <c r="N319" i="16"/>
  <c r="F320" i="16"/>
  <c r="J320" i="16"/>
  <c r="N320" i="16"/>
  <c r="F322" i="16"/>
  <c r="J322" i="16"/>
  <c r="N322" i="16"/>
  <c r="F323" i="16"/>
  <c r="J323" i="16"/>
  <c r="N323" i="16"/>
  <c r="F324" i="16"/>
  <c r="J324" i="16"/>
  <c r="N324" i="16"/>
  <c r="F325" i="16"/>
  <c r="J325" i="16"/>
  <c r="N325" i="16"/>
  <c r="F326" i="16"/>
  <c r="J326" i="16"/>
  <c r="N326" i="16"/>
  <c r="F327" i="16"/>
  <c r="J327" i="16"/>
  <c r="N327" i="16"/>
  <c r="F328" i="16"/>
  <c r="J328" i="16"/>
  <c r="N328" i="16"/>
  <c r="F329" i="16"/>
  <c r="J329" i="16"/>
  <c r="N329" i="16"/>
  <c r="F330" i="16"/>
  <c r="J330" i="16"/>
  <c r="N330" i="16"/>
  <c r="F331" i="16"/>
  <c r="J331" i="16"/>
  <c r="N331" i="16"/>
  <c r="F332" i="16"/>
  <c r="J332" i="16"/>
  <c r="N332" i="16"/>
  <c r="F333" i="16"/>
  <c r="J333" i="16"/>
  <c r="N333" i="16"/>
  <c r="F335" i="16"/>
  <c r="J335" i="16"/>
  <c r="N335" i="16"/>
  <c r="F336" i="16"/>
  <c r="J336" i="16"/>
  <c r="N336" i="16"/>
  <c r="F337" i="16"/>
  <c r="J337" i="16"/>
  <c r="N337" i="16"/>
  <c r="F338" i="16"/>
  <c r="J338" i="16"/>
  <c r="N338" i="16"/>
  <c r="F339" i="16"/>
  <c r="J339" i="16"/>
  <c r="N339" i="16"/>
  <c r="F340" i="16"/>
  <c r="J340" i="16"/>
  <c r="N340" i="16"/>
  <c r="F341" i="16"/>
  <c r="J341" i="16"/>
  <c r="N341" i="16"/>
  <c r="F342" i="16"/>
  <c r="J342" i="16"/>
  <c r="N342" i="16"/>
  <c r="F343" i="16"/>
  <c r="J343" i="16"/>
  <c r="N343" i="16"/>
  <c r="F344" i="16"/>
  <c r="J344" i="16"/>
  <c r="N344" i="16"/>
  <c r="F345" i="16"/>
  <c r="J345" i="16"/>
  <c r="N345" i="16"/>
  <c r="F346" i="16"/>
  <c r="J346" i="16"/>
  <c r="N346" i="16"/>
  <c r="C10" i="15"/>
  <c r="D10" i="15"/>
  <c r="E10" i="15"/>
  <c r="G10" i="15"/>
  <c r="H10" i="15"/>
  <c r="I10" i="15"/>
  <c r="K10" i="15"/>
  <c r="L10" i="15"/>
  <c r="M10" i="15"/>
  <c r="C11" i="15"/>
  <c r="D11" i="15"/>
  <c r="E11" i="15"/>
  <c r="G11" i="15"/>
  <c r="H11" i="15"/>
  <c r="I11" i="15"/>
  <c r="K11" i="15"/>
  <c r="L11" i="15"/>
  <c r="M11" i="15"/>
  <c r="C12" i="15"/>
  <c r="D12" i="15"/>
  <c r="E12" i="15"/>
  <c r="G12" i="15"/>
  <c r="H12" i="15"/>
  <c r="I12" i="15"/>
  <c r="K12" i="15"/>
  <c r="L12" i="15"/>
  <c r="M12" i="15"/>
  <c r="C13" i="15"/>
  <c r="D13" i="15"/>
  <c r="E13" i="15"/>
  <c r="G13" i="15"/>
  <c r="H13" i="15"/>
  <c r="I13" i="15"/>
  <c r="K13" i="15"/>
  <c r="L13" i="15"/>
  <c r="M13" i="15"/>
  <c r="C14" i="15"/>
  <c r="D14" i="15"/>
  <c r="E14" i="15"/>
  <c r="G14" i="15"/>
  <c r="H14" i="15"/>
  <c r="I14" i="15"/>
  <c r="K14" i="15"/>
  <c r="L14" i="15"/>
  <c r="M14" i="15"/>
  <c r="C15" i="15"/>
  <c r="D15" i="15"/>
  <c r="E15" i="15"/>
  <c r="G15" i="15"/>
  <c r="H15" i="15"/>
  <c r="I15" i="15"/>
  <c r="K15" i="15"/>
  <c r="L15" i="15"/>
  <c r="M15" i="15"/>
  <c r="C16" i="15"/>
  <c r="D16" i="15"/>
  <c r="E16" i="15"/>
  <c r="G16" i="15"/>
  <c r="H16" i="15"/>
  <c r="I16" i="15"/>
  <c r="K16" i="15"/>
  <c r="L16" i="15"/>
  <c r="M16" i="15"/>
  <c r="C17" i="15"/>
  <c r="D17" i="15"/>
  <c r="E17" i="15"/>
  <c r="G17" i="15"/>
  <c r="H17" i="15"/>
  <c r="I17" i="15"/>
  <c r="K17" i="15"/>
  <c r="L17" i="15"/>
  <c r="M17" i="15"/>
  <c r="C18" i="15"/>
  <c r="D18" i="15"/>
  <c r="E18" i="15"/>
  <c r="G18" i="15"/>
  <c r="H18" i="15"/>
  <c r="I18" i="15"/>
  <c r="K18" i="15"/>
  <c r="L18" i="15"/>
  <c r="M18" i="15"/>
  <c r="C19" i="15"/>
  <c r="D19" i="15"/>
  <c r="E19" i="15"/>
  <c r="G19" i="15"/>
  <c r="H19" i="15"/>
  <c r="I19" i="15"/>
  <c r="K19" i="15"/>
  <c r="L19" i="15"/>
  <c r="M19" i="15"/>
  <c r="C20" i="15"/>
  <c r="D20" i="15"/>
  <c r="E20" i="15"/>
  <c r="G20" i="15"/>
  <c r="H20" i="15"/>
  <c r="I20" i="15"/>
  <c r="K20" i="15"/>
  <c r="L20" i="15"/>
  <c r="M20" i="15"/>
  <c r="C21" i="15"/>
  <c r="D21" i="15"/>
  <c r="E21" i="15"/>
  <c r="G21" i="15"/>
  <c r="H21" i="15"/>
  <c r="I21" i="15"/>
  <c r="K21" i="15"/>
  <c r="L21" i="15"/>
  <c r="M21" i="15"/>
  <c r="C22" i="15"/>
  <c r="D22" i="15"/>
  <c r="E22" i="15"/>
  <c r="G22" i="15"/>
  <c r="H22" i="15"/>
  <c r="I22" i="15"/>
  <c r="K22" i="15"/>
  <c r="L22" i="15"/>
  <c r="M22" i="15"/>
  <c r="C23" i="15"/>
  <c r="D23" i="15"/>
  <c r="E23" i="15"/>
  <c r="G23" i="15"/>
  <c r="H23" i="15"/>
  <c r="I23" i="15"/>
  <c r="K23" i="15"/>
  <c r="L23" i="15"/>
  <c r="M23" i="15"/>
  <c r="C24" i="15"/>
  <c r="D24" i="15"/>
  <c r="E24" i="15"/>
  <c r="G24" i="15"/>
  <c r="H24" i="15"/>
  <c r="I24" i="15"/>
  <c r="K24" i="15"/>
  <c r="L24" i="15"/>
  <c r="M24" i="15"/>
  <c r="C25" i="15"/>
  <c r="D25" i="15"/>
  <c r="E25" i="15"/>
  <c r="G25" i="15"/>
  <c r="H25" i="15"/>
  <c r="I25" i="15"/>
  <c r="K25" i="15"/>
  <c r="L25" i="15"/>
  <c r="M25" i="15"/>
  <c r="C26" i="15"/>
  <c r="D26" i="15"/>
  <c r="E26" i="15"/>
  <c r="G26" i="15"/>
  <c r="H26" i="15"/>
  <c r="I26" i="15"/>
  <c r="K26" i="15"/>
  <c r="L26" i="15"/>
  <c r="M26" i="15"/>
  <c r="C27" i="15"/>
  <c r="D27" i="15"/>
  <c r="E27" i="15"/>
  <c r="G27" i="15"/>
  <c r="H27" i="15"/>
  <c r="I27" i="15"/>
  <c r="K27" i="15"/>
  <c r="L27" i="15"/>
  <c r="M27" i="15"/>
  <c r="C28" i="15"/>
  <c r="D28" i="15"/>
  <c r="E28" i="15"/>
  <c r="G28" i="15"/>
  <c r="H28" i="15"/>
  <c r="I28" i="15"/>
  <c r="K28" i="15"/>
  <c r="L28" i="15"/>
  <c r="M28" i="15"/>
  <c r="C29" i="15"/>
  <c r="D29" i="15"/>
  <c r="E29" i="15"/>
  <c r="G29" i="15"/>
  <c r="H29" i="15"/>
  <c r="I29" i="15"/>
  <c r="K29" i="15"/>
  <c r="L29" i="15"/>
  <c r="M29" i="15"/>
  <c r="C30" i="15"/>
  <c r="D30" i="15"/>
  <c r="E30" i="15"/>
  <c r="G30" i="15"/>
  <c r="H30" i="15"/>
  <c r="I30" i="15"/>
  <c r="K30" i="15"/>
  <c r="L30" i="15"/>
  <c r="M30" i="15"/>
  <c r="C31" i="15"/>
  <c r="D31" i="15"/>
  <c r="E31" i="15"/>
  <c r="G31" i="15"/>
  <c r="H31" i="15"/>
  <c r="I31" i="15"/>
  <c r="K31" i="15"/>
  <c r="L31" i="15"/>
  <c r="M31" i="15"/>
  <c r="C32" i="15"/>
  <c r="D32" i="15"/>
  <c r="E32" i="15"/>
  <c r="G32" i="15"/>
  <c r="H32" i="15"/>
  <c r="I32" i="15"/>
  <c r="K32" i="15"/>
  <c r="L32" i="15"/>
  <c r="M32" i="15"/>
  <c r="C33" i="15"/>
  <c r="D33" i="15"/>
  <c r="E33" i="15"/>
  <c r="G33" i="15"/>
  <c r="H33" i="15"/>
  <c r="I33" i="15"/>
  <c r="K33" i="15"/>
  <c r="L33" i="15"/>
  <c r="M33" i="15"/>
  <c r="F36" i="15"/>
  <c r="J36" i="15"/>
  <c r="N36" i="15"/>
  <c r="F37" i="15"/>
  <c r="J37" i="15"/>
  <c r="N37" i="15"/>
  <c r="F38" i="15"/>
  <c r="J38" i="15"/>
  <c r="N38" i="15"/>
  <c r="F39" i="15"/>
  <c r="J39" i="15"/>
  <c r="N39" i="15"/>
  <c r="F40" i="15"/>
  <c r="J40" i="15"/>
  <c r="N40" i="15"/>
  <c r="F41" i="15"/>
  <c r="J41" i="15"/>
  <c r="N41" i="15"/>
  <c r="F42" i="15"/>
  <c r="J42" i="15"/>
  <c r="N42" i="15"/>
  <c r="F43" i="15"/>
  <c r="J43" i="15"/>
  <c r="N43" i="15"/>
  <c r="F44" i="15"/>
  <c r="J44" i="15"/>
  <c r="N44" i="15"/>
  <c r="F45" i="15"/>
  <c r="J45" i="15"/>
  <c r="N45" i="15"/>
  <c r="F46" i="15"/>
  <c r="J46" i="15"/>
  <c r="N46" i="15"/>
  <c r="F47" i="15"/>
  <c r="J47" i="15"/>
  <c r="N47" i="15"/>
  <c r="F49" i="15"/>
  <c r="J49" i="15"/>
  <c r="N49" i="15"/>
  <c r="F50" i="15"/>
  <c r="J50" i="15"/>
  <c r="N50" i="15"/>
  <c r="F51" i="15"/>
  <c r="J51" i="15"/>
  <c r="N51" i="15"/>
  <c r="F52" i="15"/>
  <c r="J52" i="15"/>
  <c r="N52" i="15"/>
  <c r="F53" i="15"/>
  <c r="J53" i="15"/>
  <c r="N53" i="15"/>
  <c r="F54" i="15"/>
  <c r="J54" i="15"/>
  <c r="N54" i="15"/>
  <c r="F55" i="15"/>
  <c r="J55" i="15"/>
  <c r="N55" i="15"/>
  <c r="F56" i="15"/>
  <c r="J56" i="15"/>
  <c r="N56" i="15"/>
  <c r="F57" i="15"/>
  <c r="J57" i="15"/>
  <c r="N57" i="15"/>
  <c r="F58" i="15"/>
  <c r="J58" i="15"/>
  <c r="N58" i="15"/>
  <c r="F59" i="15"/>
  <c r="J59" i="15"/>
  <c r="N59" i="15"/>
  <c r="F60" i="15"/>
  <c r="J60" i="15"/>
  <c r="N60" i="15"/>
  <c r="F62" i="15"/>
  <c r="J62" i="15"/>
  <c r="F63" i="15"/>
  <c r="J63" i="15"/>
  <c r="N63" i="15"/>
  <c r="F64" i="15"/>
  <c r="J64" i="15"/>
  <c r="N64" i="15"/>
  <c r="F65" i="15"/>
  <c r="J65" i="15"/>
  <c r="N65" i="15"/>
  <c r="F66" i="15"/>
  <c r="J66" i="15"/>
  <c r="N66" i="15"/>
  <c r="F67" i="15"/>
  <c r="J67" i="15"/>
  <c r="N67" i="15"/>
  <c r="F68" i="15"/>
  <c r="J68" i="15"/>
  <c r="N68" i="15"/>
  <c r="F69" i="15"/>
  <c r="J69" i="15"/>
  <c r="N69" i="15"/>
  <c r="F70" i="15"/>
  <c r="J70" i="15"/>
  <c r="N70" i="15"/>
  <c r="F71" i="15"/>
  <c r="J71" i="15"/>
  <c r="N71" i="15"/>
  <c r="F72" i="15"/>
  <c r="J72" i="15"/>
  <c r="N72" i="15"/>
  <c r="F73" i="15"/>
  <c r="J73" i="15"/>
  <c r="N73" i="15"/>
  <c r="F101" i="15"/>
  <c r="J101" i="15"/>
  <c r="N101" i="15"/>
  <c r="F102" i="15"/>
  <c r="J102" i="15"/>
  <c r="N102" i="15"/>
  <c r="F103" i="15"/>
  <c r="J103" i="15"/>
  <c r="N103" i="15"/>
  <c r="F104" i="15"/>
  <c r="J104" i="15"/>
  <c r="N104" i="15"/>
  <c r="F105" i="15"/>
  <c r="J105" i="15"/>
  <c r="N105" i="15"/>
  <c r="F106" i="15"/>
  <c r="J106" i="15"/>
  <c r="N106" i="15"/>
  <c r="F107" i="15"/>
  <c r="J107" i="15"/>
  <c r="N107" i="15"/>
  <c r="F108" i="15"/>
  <c r="J108" i="15"/>
  <c r="N108" i="15"/>
  <c r="F109" i="15"/>
  <c r="J109" i="15"/>
  <c r="N109" i="15"/>
  <c r="F110" i="15"/>
  <c r="J110" i="15"/>
  <c r="N110" i="15"/>
  <c r="F111" i="15"/>
  <c r="J111" i="15"/>
  <c r="N111" i="15"/>
  <c r="F112" i="15"/>
  <c r="J112" i="15"/>
  <c r="N112" i="15"/>
  <c r="F114" i="15"/>
  <c r="J114" i="15"/>
  <c r="N114" i="15"/>
  <c r="F115" i="15"/>
  <c r="J115" i="15"/>
  <c r="N115" i="15"/>
  <c r="F116" i="15"/>
  <c r="J116" i="15"/>
  <c r="N116" i="15"/>
  <c r="F117" i="15"/>
  <c r="J117" i="15"/>
  <c r="N117" i="15"/>
  <c r="F118" i="15"/>
  <c r="J118" i="15"/>
  <c r="N118" i="15"/>
  <c r="F119" i="15"/>
  <c r="J119" i="15"/>
  <c r="N119" i="15"/>
  <c r="F120" i="15"/>
  <c r="J120" i="15"/>
  <c r="N120" i="15"/>
  <c r="F121" i="15"/>
  <c r="J121" i="15"/>
  <c r="N121" i="15"/>
  <c r="F122" i="15"/>
  <c r="J122" i="15"/>
  <c r="N122" i="15"/>
  <c r="F123" i="15"/>
  <c r="J123" i="15"/>
  <c r="N123" i="15"/>
  <c r="F124" i="15"/>
  <c r="J124" i="15"/>
  <c r="N124" i="15"/>
  <c r="F125" i="15"/>
  <c r="J125" i="15"/>
  <c r="N125" i="15"/>
  <c r="F127" i="15"/>
  <c r="J127" i="15"/>
  <c r="N127" i="15"/>
  <c r="F128" i="15"/>
  <c r="J128" i="15"/>
  <c r="N128" i="15"/>
  <c r="F129" i="15"/>
  <c r="J129" i="15"/>
  <c r="N129" i="15"/>
  <c r="F130" i="15"/>
  <c r="J130" i="15"/>
  <c r="N130" i="15"/>
  <c r="F131" i="15"/>
  <c r="J131" i="15"/>
  <c r="N131" i="15"/>
  <c r="F132" i="15"/>
  <c r="J132" i="15"/>
  <c r="N132" i="15"/>
  <c r="F133" i="15"/>
  <c r="J133" i="15"/>
  <c r="N133" i="15"/>
  <c r="F134" i="15"/>
  <c r="J134" i="15"/>
  <c r="N134" i="15"/>
  <c r="F135" i="15"/>
  <c r="J135" i="15"/>
  <c r="N135" i="15"/>
  <c r="F136" i="15"/>
  <c r="J136" i="15"/>
  <c r="N136" i="15"/>
  <c r="F137" i="15"/>
  <c r="J137" i="15"/>
  <c r="N137" i="15"/>
  <c r="F138" i="15"/>
  <c r="J138" i="15"/>
  <c r="N138" i="15"/>
  <c r="F140" i="15"/>
  <c r="J140" i="15"/>
  <c r="N140" i="15"/>
  <c r="F141" i="15"/>
  <c r="J141" i="15"/>
  <c r="N141" i="15"/>
  <c r="F142" i="15"/>
  <c r="J142" i="15"/>
  <c r="N142" i="15"/>
  <c r="F143" i="15"/>
  <c r="J143" i="15"/>
  <c r="N143" i="15"/>
  <c r="F144" i="15"/>
  <c r="J144" i="15"/>
  <c r="N144" i="15"/>
  <c r="F145" i="15"/>
  <c r="J145" i="15"/>
  <c r="N145" i="15"/>
  <c r="F146" i="15"/>
  <c r="J146" i="15"/>
  <c r="N146" i="15"/>
  <c r="F147" i="15"/>
  <c r="J147" i="15"/>
  <c r="N147" i="15"/>
  <c r="F148" i="15"/>
  <c r="J148" i="15"/>
  <c r="N148" i="15"/>
  <c r="F149" i="15"/>
  <c r="J149" i="15"/>
  <c r="N149" i="15"/>
  <c r="F150" i="15"/>
  <c r="J150" i="15"/>
  <c r="N150" i="15"/>
  <c r="F151" i="15"/>
  <c r="J151" i="15"/>
  <c r="N151" i="15"/>
  <c r="F153" i="15"/>
  <c r="J153" i="15"/>
  <c r="N153" i="15"/>
  <c r="F154" i="15"/>
  <c r="J154" i="15"/>
  <c r="N154" i="15"/>
  <c r="F155" i="15"/>
  <c r="J155" i="15"/>
  <c r="N155" i="15"/>
  <c r="F156" i="15"/>
  <c r="J156" i="15"/>
  <c r="N156" i="15"/>
  <c r="F157" i="15"/>
  <c r="J157" i="15"/>
  <c r="N157" i="15"/>
  <c r="F158" i="15"/>
  <c r="J158" i="15"/>
  <c r="N158" i="15"/>
  <c r="F159" i="15"/>
  <c r="J159" i="15"/>
  <c r="N159" i="15"/>
  <c r="F160" i="15"/>
  <c r="J160" i="15"/>
  <c r="N160" i="15"/>
  <c r="F161" i="15"/>
  <c r="J161" i="15"/>
  <c r="N161" i="15"/>
  <c r="F162" i="15"/>
  <c r="J162" i="15"/>
  <c r="N162" i="15"/>
  <c r="F163" i="15"/>
  <c r="J163" i="15"/>
  <c r="N163" i="15"/>
  <c r="F164" i="15"/>
  <c r="J164" i="15"/>
  <c r="N164" i="15"/>
  <c r="F166" i="15"/>
  <c r="J166" i="15"/>
  <c r="N166" i="15"/>
  <c r="F167" i="15"/>
  <c r="J167" i="15"/>
  <c r="N167" i="15"/>
  <c r="F168" i="15"/>
  <c r="J168" i="15"/>
  <c r="N168" i="15"/>
  <c r="F169" i="15"/>
  <c r="J169" i="15"/>
  <c r="N169" i="15"/>
  <c r="F170" i="15"/>
  <c r="J170" i="15"/>
  <c r="N170" i="15"/>
  <c r="F171" i="15"/>
  <c r="J171" i="15"/>
  <c r="N171" i="15"/>
  <c r="F172" i="15"/>
  <c r="J172" i="15"/>
  <c r="N172" i="15"/>
  <c r="F173" i="15"/>
  <c r="J173" i="15"/>
  <c r="N173" i="15"/>
  <c r="F174" i="15"/>
  <c r="J174" i="15"/>
  <c r="N174" i="15"/>
  <c r="F175" i="15"/>
  <c r="J175" i="15"/>
  <c r="N175" i="15"/>
  <c r="F176" i="15"/>
  <c r="J176" i="15"/>
  <c r="N176" i="15"/>
  <c r="F177" i="15"/>
  <c r="J177" i="15"/>
  <c r="N177" i="15"/>
  <c r="F179" i="15"/>
  <c r="J179" i="15"/>
  <c r="N179" i="15"/>
  <c r="F180" i="15"/>
  <c r="J180" i="15"/>
  <c r="N180" i="15"/>
  <c r="F181" i="15"/>
  <c r="J181" i="15"/>
  <c r="N181" i="15"/>
  <c r="F182" i="15"/>
  <c r="J182" i="15"/>
  <c r="N182" i="15"/>
  <c r="F183" i="15"/>
  <c r="J183" i="15"/>
  <c r="N183" i="15"/>
  <c r="F184" i="15"/>
  <c r="J184" i="15"/>
  <c r="N184" i="15"/>
  <c r="F185" i="15"/>
  <c r="J185" i="15"/>
  <c r="N185" i="15"/>
  <c r="F186" i="15"/>
  <c r="J186" i="15"/>
  <c r="N186" i="15"/>
  <c r="F187" i="15"/>
  <c r="J187" i="15"/>
  <c r="N187" i="15"/>
  <c r="F188" i="15"/>
  <c r="J188" i="15"/>
  <c r="N188" i="15"/>
  <c r="F189" i="15"/>
  <c r="J189" i="15"/>
  <c r="N189" i="15"/>
  <c r="F190" i="15"/>
  <c r="J190" i="15"/>
  <c r="N190" i="15"/>
  <c r="F192" i="15"/>
  <c r="J192" i="15"/>
  <c r="N192" i="15"/>
  <c r="F193" i="15"/>
  <c r="J193" i="15"/>
  <c r="N193" i="15"/>
  <c r="F194" i="15"/>
  <c r="J194" i="15"/>
  <c r="N194" i="15"/>
  <c r="F195" i="15"/>
  <c r="J195" i="15"/>
  <c r="N195" i="15"/>
  <c r="F196" i="15"/>
  <c r="J196" i="15"/>
  <c r="N196" i="15"/>
  <c r="F197" i="15"/>
  <c r="J197" i="15"/>
  <c r="N197" i="15"/>
  <c r="F198" i="15"/>
  <c r="J198" i="15"/>
  <c r="N198" i="15"/>
  <c r="F199" i="15"/>
  <c r="J199" i="15"/>
  <c r="N199" i="15"/>
  <c r="F200" i="15"/>
  <c r="J200" i="15"/>
  <c r="N200" i="15"/>
  <c r="F201" i="15"/>
  <c r="J201" i="15"/>
  <c r="N201" i="15"/>
  <c r="F202" i="15"/>
  <c r="J202" i="15"/>
  <c r="N202" i="15"/>
  <c r="F203" i="15"/>
  <c r="J203" i="15"/>
  <c r="N203" i="15"/>
  <c r="F205" i="15"/>
  <c r="J205" i="15"/>
  <c r="N205" i="15"/>
  <c r="F206" i="15"/>
  <c r="J206" i="15"/>
  <c r="N206" i="15"/>
  <c r="F207" i="15"/>
  <c r="J207" i="15"/>
  <c r="N207" i="15"/>
  <c r="F208" i="15"/>
  <c r="J208" i="15"/>
  <c r="N208" i="15"/>
  <c r="F209" i="15"/>
  <c r="J209" i="15"/>
  <c r="N209" i="15"/>
  <c r="F210" i="15"/>
  <c r="J210" i="15"/>
  <c r="N210" i="15"/>
  <c r="F211" i="15"/>
  <c r="J211" i="15"/>
  <c r="N211" i="15"/>
  <c r="F212" i="15"/>
  <c r="J212" i="15"/>
  <c r="N212" i="15"/>
  <c r="F213" i="15"/>
  <c r="J213" i="15"/>
  <c r="N213" i="15"/>
  <c r="F214" i="15"/>
  <c r="J214" i="15"/>
  <c r="N214" i="15"/>
  <c r="F215" i="15"/>
  <c r="J215" i="15"/>
  <c r="N215" i="15"/>
  <c r="F216" i="15"/>
  <c r="J216" i="15"/>
  <c r="N216" i="15"/>
  <c r="F218" i="15"/>
  <c r="J218" i="15"/>
  <c r="N218" i="15"/>
  <c r="F219" i="15"/>
  <c r="J219" i="15"/>
  <c r="N219" i="15"/>
  <c r="F220" i="15"/>
  <c r="J220" i="15"/>
  <c r="N220" i="15"/>
  <c r="F221" i="15"/>
  <c r="J221" i="15"/>
  <c r="N221" i="15"/>
  <c r="F222" i="15"/>
  <c r="J222" i="15"/>
  <c r="N222" i="15"/>
  <c r="F223" i="15"/>
  <c r="J223" i="15"/>
  <c r="N223" i="15"/>
  <c r="F224" i="15"/>
  <c r="J224" i="15"/>
  <c r="N224" i="15"/>
  <c r="F225" i="15"/>
  <c r="J225" i="15"/>
  <c r="N225" i="15"/>
  <c r="F226" i="15"/>
  <c r="J226" i="15"/>
  <c r="N226" i="15"/>
  <c r="F227" i="15"/>
  <c r="J227" i="15"/>
  <c r="N227" i="15"/>
  <c r="F228" i="15"/>
  <c r="J228" i="15"/>
  <c r="N228" i="15"/>
  <c r="F229" i="15"/>
  <c r="J229" i="15"/>
  <c r="N229" i="15"/>
  <c r="F231" i="15"/>
  <c r="J231" i="15"/>
  <c r="N231" i="15"/>
  <c r="F232" i="15"/>
  <c r="J232" i="15"/>
  <c r="N232" i="15"/>
  <c r="F233" i="15"/>
  <c r="J233" i="15"/>
  <c r="N233" i="15"/>
  <c r="F234" i="15"/>
  <c r="J234" i="15"/>
  <c r="N234" i="15"/>
  <c r="F235" i="15"/>
  <c r="J235" i="15"/>
  <c r="N235" i="15"/>
  <c r="F236" i="15"/>
  <c r="J236" i="15"/>
  <c r="N236" i="15"/>
  <c r="F237" i="15"/>
  <c r="J237" i="15"/>
  <c r="N237" i="15"/>
  <c r="F238" i="15"/>
  <c r="J238" i="15"/>
  <c r="N238" i="15"/>
  <c r="F239" i="15"/>
  <c r="J239" i="15"/>
  <c r="N239" i="15"/>
  <c r="F240" i="15"/>
  <c r="J240" i="15"/>
  <c r="N240" i="15"/>
  <c r="F241" i="15"/>
  <c r="J241" i="15"/>
  <c r="N241" i="15"/>
  <c r="F242" i="15"/>
  <c r="J242" i="15"/>
  <c r="N242" i="15"/>
  <c r="F244" i="15"/>
  <c r="J244" i="15"/>
  <c r="N244" i="15"/>
  <c r="F245" i="15"/>
  <c r="J245" i="15"/>
  <c r="N245" i="15"/>
  <c r="F246" i="15"/>
  <c r="J246" i="15"/>
  <c r="N246" i="15"/>
  <c r="F247" i="15"/>
  <c r="J247" i="15"/>
  <c r="N247" i="15"/>
  <c r="F248" i="15"/>
  <c r="J248" i="15"/>
  <c r="N248" i="15"/>
  <c r="F249" i="15"/>
  <c r="J249" i="15"/>
  <c r="N249" i="15"/>
  <c r="F250" i="15"/>
  <c r="J250" i="15"/>
  <c r="N250" i="15"/>
  <c r="F251" i="15"/>
  <c r="J251" i="15"/>
  <c r="N251" i="15"/>
  <c r="F252" i="15"/>
  <c r="J252" i="15"/>
  <c r="N252" i="15"/>
  <c r="F253" i="15"/>
  <c r="J253" i="15"/>
  <c r="N253" i="15"/>
  <c r="F254" i="15"/>
  <c r="J254" i="15"/>
  <c r="N254" i="15"/>
  <c r="F255" i="15"/>
  <c r="J255" i="15"/>
  <c r="N255" i="15"/>
  <c r="F257" i="15"/>
  <c r="J257" i="15"/>
  <c r="N257" i="15"/>
  <c r="F258" i="15"/>
  <c r="J258" i="15"/>
  <c r="N258" i="15"/>
  <c r="F259" i="15"/>
  <c r="J259" i="15"/>
  <c r="N259" i="15"/>
  <c r="F260" i="15"/>
  <c r="J260" i="15"/>
  <c r="N260" i="15"/>
  <c r="F261" i="15"/>
  <c r="J261" i="15"/>
  <c r="N261" i="15"/>
  <c r="F262" i="15"/>
  <c r="J262" i="15"/>
  <c r="N262" i="15"/>
  <c r="F263" i="15"/>
  <c r="J263" i="15"/>
  <c r="N263" i="15"/>
  <c r="F264" i="15"/>
  <c r="J264" i="15"/>
  <c r="N264" i="15"/>
  <c r="F265" i="15"/>
  <c r="J265" i="15"/>
  <c r="N265" i="15"/>
  <c r="F266" i="15"/>
  <c r="J266" i="15"/>
  <c r="N266" i="15"/>
  <c r="F267" i="15"/>
  <c r="J267" i="15"/>
  <c r="N267" i="15"/>
  <c r="F268" i="15"/>
  <c r="J268" i="15"/>
  <c r="N268" i="15"/>
  <c r="F270" i="15"/>
  <c r="J270" i="15"/>
  <c r="N270" i="15"/>
  <c r="F271" i="15"/>
  <c r="J271" i="15"/>
  <c r="N271" i="15"/>
  <c r="F272" i="15"/>
  <c r="J272" i="15"/>
  <c r="N272" i="15"/>
  <c r="F273" i="15"/>
  <c r="J273" i="15"/>
  <c r="N273" i="15"/>
  <c r="F274" i="15"/>
  <c r="J274" i="15"/>
  <c r="N274" i="15"/>
  <c r="F275" i="15"/>
  <c r="J275" i="15"/>
  <c r="N275" i="15"/>
  <c r="F276" i="15"/>
  <c r="J276" i="15"/>
  <c r="N276" i="15"/>
  <c r="F277" i="15"/>
  <c r="J277" i="15"/>
  <c r="N277" i="15"/>
  <c r="F278" i="15"/>
  <c r="J278" i="15"/>
  <c r="N278" i="15"/>
  <c r="F279" i="15"/>
  <c r="J279" i="15"/>
  <c r="N279" i="15"/>
  <c r="F280" i="15"/>
  <c r="J280" i="15"/>
  <c r="N280" i="15"/>
  <c r="F281" i="15"/>
  <c r="J281" i="15"/>
  <c r="N281" i="15"/>
  <c r="F283" i="15"/>
  <c r="J283" i="15"/>
  <c r="N283" i="15"/>
  <c r="F284" i="15"/>
  <c r="J284" i="15"/>
  <c r="N284" i="15"/>
  <c r="F285" i="15"/>
  <c r="J285" i="15"/>
  <c r="N285" i="15"/>
  <c r="F286" i="15"/>
  <c r="J286" i="15"/>
  <c r="N286" i="15"/>
  <c r="F287" i="15"/>
  <c r="J287" i="15"/>
  <c r="N287" i="15"/>
  <c r="F288" i="15"/>
  <c r="J288" i="15"/>
  <c r="N288" i="15"/>
  <c r="F289" i="15"/>
  <c r="J289" i="15"/>
  <c r="N289" i="15"/>
  <c r="F290" i="15"/>
  <c r="J290" i="15"/>
  <c r="N290" i="15"/>
  <c r="F291" i="15"/>
  <c r="J291" i="15"/>
  <c r="N291" i="15"/>
  <c r="F292" i="15"/>
  <c r="J292" i="15"/>
  <c r="N292" i="15"/>
  <c r="F293" i="15"/>
  <c r="J293" i="15"/>
  <c r="N293" i="15"/>
  <c r="F294" i="15"/>
  <c r="J294" i="15"/>
  <c r="N294" i="15"/>
  <c r="F296" i="15"/>
  <c r="J296" i="15"/>
  <c r="N296" i="15"/>
  <c r="F297" i="15"/>
  <c r="J297" i="15"/>
  <c r="N297" i="15"/>
  <c r="F298" i="15"/>
  <c r="J298" i="15"/>
  <c r="N298" i="15"/>
  <c r="F299" i="15"/>
  <c r="J299" i="15"/>
  <c r="N299" i="15"/>
  <c r="F300" i="15"/>
  <c r="J300" i="15"/>
  <c r="N300" i="15"/>
  <c r="F301" i="15"/>
  <c r="J301" i="15"/>
  <c r="N301" i="15"/>
  <c r="F302" i="15"/>
  <c r="J302" i="15"/>
  <c r="N302" i="15"/>
  <c r="F303" i="15"/>
  <c r="J303" i="15"/>
  <c r="N303" i="15"/>
  <c r="F304" i="15"/>
  <c r="J304" i="15"/>
  <c r="N304" i="15"/>
  <c r="F305" i="15"/>
  <c r="J305" i="15"/>
  <c r="N305" i="15"/>
  <c r="F306" i="15"/>
  <c r="J306" i="15"/>
  <c r="N306" i="15"/>
  <c r="F307" i="15"/>
  <c r="J307" i="15"/>
  <c r="N307" i="15"/>
  <c r="F309" i="15"/>
  <c r="J309" i="15"/>
  <c r="N309" i="15"/>
  <c r="F310" i="15"/>
  <c r="J310" i="15"/>
  <c r="N310" i="15"/>
  <c r="F311" i="15"/>
  <c r="J311" i="15"/>
  <c r="N311" i="15"/>
  <c r="F312" i="15"/>
  <c r="J312" i="15"/>
  <c r="N312" i="15"/>
  <c r="F313" i="15"/>
  <c r="J313" i="15"/>
  <c r="N313" i="15"/>
  <c r="F314" i="15"/>
  <c r="J314" i="15"/>
  <c r="N314" i="15"/>
  <c r="F315" i="15"/>
  <c r="J315" i="15"/>
  <c r="N315" i="15"/>
  <c r="F316" i="15"/>
  <c r="J316" i="15"/>
  <c r="N316" i="15"/>
  <c r="F317" i="15"/>
  <c r="J317" i="15"/>
  <c r="N317" i="15"/>
  <c r="F318" i="15"/>
  <c r="J318" i="15"/>
  <c r="N318" i="15"/>
  <c r="F319" i="15"/>
  <c r="J319" i="15"/>
  <c r="N319" i="15"/>
  <c r="F320" i="15"/>
  <c r="J320" i="15"/>
  <c r="N320" i="15"/>
  <c r="F322" i="15"/>
  <c r="J322" i="15"/>
  <c r="N322" i="15"/>
  <c r="F323" i="15"/>
  <c r="J323" i="15"/>
  <c r="N323" i="15"/>
  <c r="F324" i="15"/>
  <c r="J324" i="15"/>
  <c r="N324" i="15"/>
  <c r="F325" i="15"/>
  <c r="J325" i="15"/>
  <c r="N325" i="15"/>
  <c r="F326" i="15"/>
  <c r="J326" i="15"/>
  <c r="N326" i="15"/>
  <c r="F327" i="15"/>
  <c r="J327" i="15"/>
  <c r="N327" i="15"/>
  <c r="F328" i="15"/>
  <c r="J328" i="15"/>
  <c r="N328" i="15"/>
  <c r="F329" i="15"/>
  <c r="J329" i="15"/>
  <c r="N329" i="15"/>
  <c r="F330" i="15"/>
  <c r="J330" i="15"/>
  <c r="N330" i="15"/>
  <c r="F331" i="15"/>
  <c r="J331" i="15"/>
  <c r="N331" i="15"/>
  <c r="F332" i="15"/>
  <c r="J332" i="15"/>
  <c r="N332" i="15"/>
  <c r="F333" i="15"/>
  <c r="J333" i="15"/>
  <c r="N333" i="15"/>
  <c r="F335" i="15"/>
  <c r="J335" i="15"/>
  <c r="N335" i="15"/>
  <c r="F336" i="15"/>
  <c r="J336" i="15"/>
  <c r="N336" i="15"/>
  <c r="F337" i="15"/>
  <c r="J337" i="15"/>
  <c r="N337" i="15"/>
  <c r="F338" i="15"/>
  <c r="J338" i="15"/>
  <c r="N338" i="15"/>
  <c r="F339" i="15"/>
  <c r="J339" i="15"/>
  <c r="N339" i="15"/>
  <c r="F340" i="15"/>
  <c r="J340" i="15"/>
  <c r="N340" i="15"/>
  <c r="F341" i="15"/>
  <c r="J341" i="15"/>
  <c r="N341" i="15"/>
  <c r="F342" i="15"/>
  <c r="J342" i="15"/>
  <c r="N342" i="15"/>
  <c r="F343" i="15"/>
  <c r="J343" i="15"/>
  <c r="N343" i="15"/>
  <c r="F344" i="15"/>
  <c r="J344" i="15"/>
  <c r="N344" i="15"/>
  <c r="F345" i="15"/>
  <c r="J345" i="15"/>
  <c r="N345" i="15"/>
  <c r="F346" i="15"/>
  <c r="J346" i="15"/>
  <c r="N346" i="15"/>
  <c r="F33" i="17" l="1"/>
  <c r="N33" i="17"/>
  <c r="F21" i="17"/>
  <c r="J33" i="17"/>
  <c r="F33" i="16"/>
  <c r="N33" i="15"/>
  <c r="J33" i="15"/>
  <c r="F33" i="15"/>
  <c r="N27" i="17"/>
  <c r="N25" i="17"/>
  <c r="J31" i="17"/>
  <c r="J29" i="17"/>
  <c r="J27" i="17"/>
  <c r="J25" i="17"/>
  <c r="J23" i="17"/>
  <c r="J21" i="17"/>
  <c r="J19" i="17"/>
  <c r="J17" i="17"/>
  <c r="J15" i="17"/>
  <c r="J13" i="17"/>
  <c r="J11" i="17"/>
  <c r="F27" i="17"/>
  <c r="J32" i="17"/>
  <c r="J30" i="17"/>
  <c r="J28" i="17"/>
  <c r="J26" i="17"/>
  <c r="J20" i="17"/>
  <c r="J16" i="17"/>
  <c r="J14" i="17"/>
  <c r="J12" i="17"/>
  <c r="J10" i="17"/>
  <c r="F31" i="17"/>
  <c r="F25" i="17"/>
  <c r="F23" i="17"/>
  <c r="F19" i="17"/>
  <c r="F17" i="17"/>
  <c r="F15" i="17"/>
  <c r="F13" i="17"/>
  <c r="F11" i="17"/>
  <c r="J24" i="17"/>
  <c r="J22" i="17"/>
  <c r="J18" i="17"/>
  <c r="N32" i="17"/>
  <c r="N30" i="17"/>
  <c r="N28" i="17"/>
  <c r="N26" i="17"/>
  <c r="N22" i="17"/>
  <c r="N20" i="17"/>
  <c r="N18" i="17"/>
  <c r="N16" i="17"/>
  <c r="N14" i="17"/>
  <c r="N12" i="17"/>
  <c r="N10" i="17"/>
  <c r="N24" i="17"/>
  <c r="F32" i="17"/>
  <c r="F30" i="17"/>
  <c r="F28" i="17"/>
  <c r="F26" i="17"/>
  <c r="F24" i="17"/>
  <c r="F22" i="17"/>
  <c r="F20" i="17"/>
  <c r="F18" i="17"/>
  <c r="F16" i="17"/>
  <c r="F14" i="17"/>
  <c r="F12" i="17"/>
  <c r="F10" i="17"/>
  <c r="F29" i="17"/>
  <c r="N31" i="17"/>
  <c r="N29" i="17"/>
  <c r="N23" i="17"/>
  <c r="N21" i="17"/>
  <c r="N19" i="17"/>
  <c r="N17" i="17"/>
  <c r="N15" i="17"/>
  <c r="N13" i="17"/>
  <c r="N11" i="17"/>
  <c r="F31" i="16"/>
  <c r="F29" i="16"/>
  <c r="F27" i="16"/>
  <c r="F25" i="16"/>
  <c r="F23" i="16"/>
  <c r="F21" i="16"/>
  <c r="F19" i="16"/>
  <c r="F17" i="16"/>
  <c r="F15" i="16"/>
  <c r="F13" i="16"/>
  <c r="F11" i="16"/>
  <c r="N31" i="16"/>
  <c r="N29" i="16"/>
  <c r="N27" i="16"/>
  <c r="N25" i="16"/>
  <c r="N24" i="16"/>
  <c r="N23" i="16"/>
  <c r="N21" i="16"/>
  <c r="N19" i="16"/>
  <c r="N17" i="16"/>
  <c r="N15" i="16"/>
  <c r="N13" i="16"/>
  <c r="N11" i="16"/>
  <c r="J31" i="16"/>
  <c r="J29" i="16"/>
  <c r="J27" i="16"/>
  <c r="J25" i="16"/>
  <c r="J23" i="16"/>
  <c r="J21" i="16"/>
  <c r="J19" i="16"/>
  <c r="J17" i="16"/>
  <c r="J15" i="16"/>
  <c r="J13" i="16"/>
  <c r="J11" i="16"/>
  <c r="N32" i="16"/>
  <c r="N30" i="16"/>
  <c r="N28" i="16"/>
  <c r="N26" i="16"/>
  <c r="N22" i="16"/>
  <c r="N20" i="16"/>
  <c r="N18" i="16"/>
  <c r="N16" i="16"/>
  <c r="N14" i="16"/>
  <c r="N12" i="16"/>
  <c r="N10" i="16"/>
  <c r="J30" i="16"/>
  <c r="J18" i="16"/>
  <c r="J16" i="16"/>
  <c r="J14" i="16"/>
  <c r="J12" i="16"/>
  <c r="J10" i="16"/>
  <c r="J32" i="16"/>
  <c r="J28" i="16"/>
  <c r="J26" i="16"/>
  <c r="J24" i="16"/>
  <c r="J22" i="16"/>
  <c r="J20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J27" i="15"/>
  <c r="N19" i="15"/>
  <c r="J31" i="15"/>
  <c r="J15" i="15"/>
  <c r="J29" i="15"/>
  <c r="J25" i="15"/>
  <c r="J19" i="15"/>
  <c r="F31" i="15"/>
  <c r="F29" i="15"/>
  <c r="F27" i="15"/>
  <c r="F25" i="15"/>
  <c r="F23" i="15"/>
  <c r="F21" i="15"/>
  <c r="F19" i="15"/>
  <c r="F15" i="15"/>
  <c r="F13" i="15"/>
  <c r="F11" i="15"/>
  <c r="N32" i="15"/>
  <c r="N26" i="15"/>
  <c r="N24" i="15"/>
  <c r="N22" i="15"/>
  <c r="N20" i="15"/>
  <c r="N18" i="15"/>
  <c r="N16" i="15"/>
  <c r="N14" i="15"/>
  <c r="N12" i="15"/>
  <c r="N10" i="15"/>
  <c r="N30" i="15"/>
  <c r="N28" i="15"/>
  <c r="J32" i="15"/>
  <c r="J30" i="15"/>
  <c r="J28" i="15"/>
  <c r="J26" i="15"/>
  <c r="J24" i="15"/>
  <c r="J22" i="15"/>
  <c r="J20" i="15"/>
  <c r="J18" i="15"/>
  <c r="J16" i="15"/>
  <c r="J14" i="15"/>
  <c r="J12" i="15"/>
  <c r="J10" i="15"/>
  <c r="J21" i="15"/>
  <c r="J13" i="15"/>
  <c r="J11" i="15"/>
  <c r="F32" i="15"/>
  <c r="F30" i="15"/>
  <c r="F28" i="15"/>
  <c r="F26" i="15"/>
  <c r="F24" i="15"/>
  <c r="F22" i="15"/>
  <c r="F20" i="15"/>
  <c r="F18" i="15"/>
  <c r="F16" i="15"/>
  <c r="F14" i="15"/>
  <c r="F12" i="15"/>
  <c r="F10" i="15"/>
  <c r="F17" i="15"/>
  <c r="N31" i="15"/>
  <c r="N29" i="15"/>
  <c r="N27" i="15"/>
  <c r="N25" i="15"/>
  <c r="N23" i="15"/>
  <c r="N21" i="15"/>
  <c r="N17" i="15"/>
  <c r="N13" i="15"/>
  <c r="J17" i="15"/>
  <c r="J23" i="15"/>
  <c r="N15" i="15"/>
  <c r="N11" i="15"/>
  <c r="N33" i="16"/>
  <c r="J33" i="16"/>
  <c r="F36" i="10" l="1"/>
  <c r="J337" i="3" l="1"/>
  <c r="F337" i="3"/>
  <c r="M337" i="3"/>
  <c r="E334" i="2"/>
  <c r="C337" i="3" l="1"/>
  <c r="G334" i="2"/>
  <c r="C32" i="2"/>
  <c r="N348" i="5" l="1"/>
  <c r="N347" i="5"/>
  <c r="N346" i="5"/>
  <c r="N345" i="5"/>
  <c r="N344" i="5"/>
  <c r="N343" i="5"/>
  <c r="N342" i="5"/>
  <c r="N341" i="5"/>
  <c r="N340" i="5"/>
  <c r="N339" i="5"/>
  <c r="N338" i="5"/>
  <c r="N337" i="5"/>
  <c r="O35" i="5"/>
  <c r="M35" i="5"/>
  <c r="L35" i="5"/>
  <c r="K338" i="5"/>
  <c r="N35" i="3"/>
  <c r="N35" i="5" l="1"/>
  <c r="K35" i="5"/>
  <c r="J347" i="13" l="1"/>
  <c r="F347" i="13"/>
  <c r="J346" i="13"/>
  <c r="F346" i="13"/>
  <c r="J345" i="13"/>
  <c r="F345" i="13"/>
  <c r="J344" i="13"/>
  <c r="F344" i="13"/>
  <c r="J343" i="13"/>
  <c r="F343" i="13"/>
  <c r="J342" i="13"/>
  <c r="F342" i="13"/>
  <c r="J341" i="13"/>
  <c r="F341" i="13"/>
  <c r="J340" i="13"/>
  <c r="F340" i="13"/>
  <c r="J339" i="13"/>
  <c r="F339" i="13"/>
  <c r="J338" i="13"/>
  <c r="F338" i="13"/>
  <c r="J337" i="13"/>
  <c r="F337" i="13"/>
  <c r="J336" i="13"/>
  <c r="F336" i="13"/>
  <c r="J334" i="13"/>
  <c r="F334" i="13"/>
  <c r="J333" i="13"/>
  <c r="F333" i="13"/>
  <c r="J332" i="13"/>
  <c r="F332" i="13"/>
  <c r="J331" i="13"/>
  <c r="F331" i="13"/>
  <c r="J330" i="13"/>
  <c r="F330" i="13"/>
  <c r="J329" i="13"/>
  <c r="F329" i="13"/>
  <c r="J328" i="13"/>
  <c r="F328" i="13"/>
  <c r="J327" i="13"/>
  <c r="F327" i="13"/>
  <c r="J326" i="13"/>
  <c r="F326" i="13"/>
  <c r="J325" i="13"/>
  <c r="F325" i="13"/>
  <c r="J324" i="13"/>
  <c r="F324" i="13"/>
  <c r="J323" i="13"/>
  <c r="F323" i="13"/>
  <c r="J321" i="13"/>
  <c r="F321" i="13"/>
  <c r="J320" i="13"/>
  <c r="F320" i="13"/>
  <c r="J319" i="13"/>
  <c r="F319" i="13"/>
  <c r="J318" i="13"/>
  <c r="F318" i="13"/>
  <c r="J317" i="13"/>
  <c r="F317" i="13"/>
  <c r="J316" i="13"/>
  <c r="F316" i="13"/>
  <c r="J315" i="13"/>
  <c r="F315" i="13"/>
  <c r="J314" i="13"/>
  <c r="F314" i="13"/>
  <c r="J313" i="13"/>
  <c r="F313" i="13"/>
  <c r="J312" i="13"/>
  <c r="F312" i="13"/>
  <c r="J311" i="13"/>
  <c r="F311" i="13"/>
  <c r="J310" i="13"/>
  <c r="F310" i="13"/>
  <c r="J308" i="13"/>
  <c r="F308" i="13"/>
  <c r="J307" i="13"/>
  <c r="F307" i="13"/>
  <c r="J306" i="13"/>
  <c r="F306" i="13"/>
  <c r="J305" i="13"/>
  <c r="F305" i="13"/>
  <c r="J304" i="13"/>
  <c r="F304" i="13"/>
  <c r="J303" i="13"/>
  <c r="F303" i="13"/>
  <c r="J302" i="13"/>
  <c r="F302" i="13"/>
  <c r="J301" i="13"/>
  <c r="F301" i="13"/>
  <c r="J300" i="13"/>
  <c r="F300" i="13"/>
  <c r="J299" i="13"/>
  <c r="F299" i="13"/>
  <c r="J298" i="13"/>
  <c r="F298" i="13"/>
  <c r="J297" i="13"/>
  <c r="F297" i="13"/>
  <c r="J295" i="13"/>
  <c r="F295" i="13"/>
  <c r="J294" i="13"/>
  <c r="F294" i="13"/>
  <c r="J293" i="13"/>
  <c r="F293" i="13"/>
  <c r="J292" i="13"/>
  <c r="F292" i="13"/>
  <c r="J291" i="13"/>
  <c r="F291" i="13"/>
  <c r="J290" i="13"/>
  <c r="F290" i="13"/>
  <c r="J289" i="13"/>
  <c r="F289" i="13"/>
  <c r="J288" i="13"/>
  <c r="F288" i="13"/>
  <c r="J287" i="13"/>
  <c r="F287" i="13"/>
  <c r="J286" i="13"/>
  <c r="F286" i="13"/>
  <c r="J285" i="13"/>
  <c r="F285" i="13"/>
  <c r="J284" i="13"/>
  <c r="F284" i="13"/>
  <c r="J282" i="13"/>
  <c r="F282" i="13"/>
  <c r="J281" i="13"/>
  <c r="F281" i="13"/>
  <c r="J280" i="13"/>
  <c r="F280" i="13"/>
  <c r="J279" i="13"/>
  <c r="F279" i="13"/>
  <c r="J278" i="13"/>
  <c r="F278" i="13"/>
  <c r="J277" i="13"/>
  <c r="F277" i="13"/>
  <c r="J276" i="13"/>
  <c r="F276" i="13"/>
  <c r="J275" i="13"/>
  <c r="F275" i="13"/>
  <c r="J274" i="13"/>
  <c r="F274" i="13"/>
  <c r="J273" i="13"/>
  <c r="F273" i="13"/>
  <c r="J272" i="13"/>
  <c r="F272" i="13"/>
  <c r="J271" i="13"/>
  <c r="F271" i="13"/>
  <c r="J269" i="13"/>
  <c r="F269" i="13"/>
  <c r="J268" i="13"/>
  <c r="F268" i="13"/>
  <c r="J267" i="13"/>
  <c r="F267" i="13"/>
  <c r="J266" i="13"/>
  <c r="F266" i="13"/>
  <c r="J265" i="13"/>
  <c r="F265" i="13"/>
  <c r="J264" i="13"/>
  <c r="F264" i="13"/>
  <c r="J263" i="13"/>
  <c r="F263" i="13"/>
  <c r="J262" i="13"/>
  <c r="F262" i="13"/>
  <c r="J261" i="13"/>
  <c r="F261" i="13"/>
  <c r="J260" i="13"/>
  <c r="F260" i="13"/>
  <c r="J259" i="13"/>
  <c r="F259" i="13"/>
  <c r="J258" i="13"/>
  <c r="F258" i="13"/>
  <c r="J256" i="13"/>
  <c r="F256" i="13"/>
  <c r="J255" i="13"/>
  <c r="F255" i="13"/>
  <c r="J254" i="13"/>
  <c r="F254" i="13"/>
  <c r="J253" i="13"/>
  <c r="F253" i="13"/>
  <c r="J252" i="13"/>
  <c r="F252" i="13"/>
  <c r="J251" i="13"/>
  <c r="F251" i="13"/>
  <c r="J250" i="13"/>
  <c r="F250" i="13"/>
  <c r="J249" i="13"/>
  <c r="F249" i="13"/>
  <c r="J248" i="13"/>
  <c r="F248" i="13"/>
  <c r="J247" i="13"/>
  <c r="F247" i="13"/>
  <c r="J246" i="13"/>
  <c r="F246" i="13"/>
  <c r="J245" i="13"/>
  <c r="F245" i="13"/>
  <c r="J243" i="13"/>
  <c r="F243" i="13"/>
  <c r="J242" i="13"/>
  <c r="F242" i="13"/>
  <c r="J241" i="13"/>
  <c r="F241" i="13"/>
  <c r="J240" i="13"/>
  <c r="F240" i="13"/>
  <c r="J239" i="13"/>
  <c r="F239" i="13"/>
  <c r="J238" i="13"/>
  <c r="F238" i="13"/>
  <c r="J237" i="13"/>
  <c r="F237" i="13"/>
  <c r="J236" i="13"/>
  <c r="F236" i="13"/>
  <c r="J235" i="13"/>
  <c r="F235" i="13"/>
  <c r="J234" i="13"/>
  <c r="F234" i="13"/>
  <c r="J233" i="13"/>
  <c r="F233" i="13"/>
  <c r="J232" i="13"/>
  <c r="F232" i="13"/>
  <c r="J230" i="13"/>
  <c r="F230" i="13"/>
  <c r="J229" i="13"/>
  <c r="F229" i="13"/>
  <c r="J228" i="13"/>
  <c r="F228" i="13"/>
  <c r="J227" i="13"/>
  <c r="F227" i="13"/>
  <c r="J226" i="13"/>
  <c r="F226" i="13"/>
  <c r="J225" i="13"/>
  <c r="F225" i="13"/>
  <c r="J224" i="13"/>
  <c r="F224" i="13"/>
  <c r="J223" i="13"/>
  <c r="F223" i="13"/>
  <c r="J222" i="13"/>
  <c r="F222" i="13"/>
  <c r="J221" i="13"/>
  <c r="F221" i="13"/>
  <c r="J220" i="13"/>
  <c r="F220" i="13"/>
  <c r="J219" i="13"/>
  <c r="F219" i="13"/>
  <c r="J217" i="13"/>
  <c r="F217" i="13"/>
  <c r="J216" i="13"/>
  <c r="F216" i="13"/>
  <c r="J215" i="13"/>
  <c r="F215" i="13"/>
  <c r="J214" i="13"/>
  <c r="F214" i="13"/>
  <c r="J213" i="13"/>
  <c r="F213" i="13"/>
  <c r="J212" i="13"/>
  <c r="F212" i="13"/>
  <c r="J211" i="13"/>
  <c r="F211" i="13"/>
  <c r="J210" i="13"/>
  <c r="F210" i="13"/>
  <c r="J209" i="13"/>
  <c r="F209" i="13"/>
  <c r="J208" i="13"/>
  <c r="F208" i="13"/>
  <c r="J207" i="13"/>
  <c r="F207" i="13"/>
  <c r="J206" i="13"/>
  <c r="F206" i="13"/>
  <c r="J204" i="13"/>
  <c r="F204" i="13"/>
  <c r="J203" i="13"/>
  <c r="F203" i="13"/>
  <c r="J202" i="13"/>
  <c r="F202" i="13"/>
  <c r="J201" i="13"/>
  <c r="F201" i="13"/>
  <c r="J200" i="13"/>
  <c r="F200" i="13"/>
  <c r="J199" i="13"/>
  <c r="F199" i="13"/>
  <c r="J198" i="13"/>
  <c r="F198" i="13"/>
  <c r="J197" i="13"/>
  <c r="F197" i="13"/>
  <c r="J196" i="13"/>
  <c r="F196" i="13"/>
  <c r="J195" i="13"/>
  <c r="F195" i="13"/>
  <c r="J194" i="13"/>
  <c r="F194" i="13"/>
  <c r="J193" i="13"/>
  <c r="F193" i="13"/>
  <c r="J191" i="13"/>
  <c r="F191" i="13"/>
  <c r="J190" i="13"/>
  <c r="F190" i="13"/>
  <c r="J189" i="13"/>
  <c r="F189" i="13"/>
  <c r="J188" i="13"/>
  <c r="F188" i="13"/>
  <c r="J187" i="13"/>
  <c r="F187" i="13"/>
  <c r="J186" i="13"/>
  <c r="F186" i="13"/>
  <c r="J185" i="13"/>
  <c r="F185" i="13"/>
  <c r="J184" i="13"/>
  <c r="F184" i="13"/>
  <c r="J183" i="13"/>
  <c r="F183" i="13"/>
  <c r="J182" i="13"/>
  <c r="F182" i="13"/>
  <c r="J181" i="13"/>
  <c r="F181" i="13"/>
  <c r="J180" i="13"/>
  <c r="F180" i="13"/>
  <c r="J178" i="13"/>
  <c r="F178" i="13"/>
  <c r="J177" i="13"/>
  <c r="F177" i="13"/>
  <c r="J176" i="13"/>
  <c r="F176" i="13"/>
  <c r="J175" i="13"/>
  <c r="F175" i="13"/>
  <c r="J174" i="13"/>
  <c r="F174" i="13"/>
  <c r="J173" i="13"/>
  <c r="F173" i="13"/>
  <c r="J172" i="13"/>
  <c r="F172" i="13"/>
  <c r="J171" i="13"/>
  <c r="F171" i="13"/>
  <c r="J170" i="13"/>
  <c r="F170" i="13"/>
  <c r="J169" i="13"/>
  <c r="F169" i="13"/>
  <c r="J168" i="13"/>
  <c r="F168" i="13"/>
  <c r="J167" i="13"/>
  <c r="F167" i="13"/>
  <c r="J165" i="13"/>
  <c r="F165" i="13"/>
  <c r="J164" i="13"/>
  <c r="F164" i="13"/>
  <c r="J163" i="13"/>
  <c r="F163" i="13"/>
  <c r="J162" i="13"/>
  <c r="F162" i="13"/>
  <c r="J161" i="13"/>
  <c r="F161" i="13"/>
  <c r="J160" i="13"/>
  <c r="F160" i="13"/>
  <c r="J159" i="13"/>
  <c r="F159" i="13"/>
  <c r="J158" i="13"/>
  <c r="F158" i="13"/>
  <c r="J157" i="13"/>
  <c r="F157" i="13"/>
  <c r="J156" i="13"/>
  <c r="F156" i="13"/>
  <c r="J155" i="13"/>
  <c r="F155" i="13"/>
  <c r="J154" i="13"/>
  <c r="F154" i="13"/>
  <c r="J152" i="13"/>
  <c r="F152" i="13"/>
  <c r="J151" i="13"/>
  <c r="F151" i="13"/>
  <c r="J150" i="13"/>
  <c r="F150" i="13"/>
  <c r="J149" i="13"/>
  <c r="F149" i="13"/>
  <c r="J148" i="13"/>
  <c r="F148" i="13"/>
  <c r="J147" i="13"/>
  <c r="F147" i="13"/>
  <c r="J146" i="13"/>
  <c r="F146" i="13"/>
  <c r="J145" i="13"/>
  <c r="F145" i="13"/>
  <c r="J144" i="13"/>
  <c r="F144" i="13"/>
  <c r="J143" i="13"/>
  <c r="F143" i="13"/>
  <c r="J142" i="13"/>
  <c r="F142" i="13"/>
  <c r="J141" i="13"/>
  <c r="F141" i="13"/>
  <c r="J139" i="13"/>
  <c r="F139" i="13"/>
  <c r="J138" i="13"/>
  <c r="F138" i="13"/>
  <c r="J137" i="13"/>
  <c r="F137" i="13"/>
  <c r="J136" i="13"/>
  <c r="F136" i="13"/>
  <c r="J135" i="13"/>
  <c r="F135" i="13"/>
  <c r="J134" i="13"/>
  <c r="F134" i="13"/>
  <c r="J133" i="13"/>
  <c r="F133" i="13"/>
  <c r="J132" i="13"/>
  <c r="F132" i="13"/>
  <c r="J131" i="13"/>
  <c r="F131" i="13"/>
  <c r="J130" i="13"/>
  <c r="F130" i="13"/>
  <c r="J129" i="13"/>
  <c r="F129" i="13"/>
  <c r="J128" i="13"/>
  <c r="F128" i="13"/>
  <c r="J126" i="13"/>
  <c r="F126" i="13"/>
  <c r="J125" i="13"/>
  <c r="F125" i="13"/>
  <c r="J124" i="13"/>
  <c r="F124" i="13"/>
  <c r="J123" i="13"/>
  <c r="F123" i="13"/>
  <c r="J122" i="13"/>
  <c r="F122" i="13"/>
  <c r="J121" i="13"/>
  <c r="F121" i="13"/>
  <c r="J120" i="13"/>
  <c r="F120" i="13"/>
  <c r="J119" i="13"/>
  <c r="F119" i="13"/>
  <c r="J118" i="13"/>
  <c r="F118" i="13"/>
  <c r="J117" i="13"/>
  <c r="F117" i="13"/>
  <c r="J116" i="13"/>
  <c r="F116" i="13"/>
  <c r="J115" i="13"/>
  <c r="F115" i="13"/>
  <c r="J113" i="13"/>
  <c r="F113" i="13"/>
  <c r="J112" i="13"/>
  <c r="F112" i="13"/>
  <c r="J111" i="13"/>
  <c r="F111" i="13"/>
  <c r="J110" i="13"/>
  <c r="F110" i="13"/>
  <c r="J109" i="13"/>
  <c r="F109" i="13"/>
  <c r="J108" i="13"/>
  <c r="F108" i="13"/>
  <c r="J107" i="13"/>
  <c r="F107" i="13"/>
  <c r="J106" i="13"/>
  <c r="F106" i="13"/>
  <c r="J105" i="13"/>
  <c r="F105" i="13"/>
  <c r="J104" i="13"/>
  <c r="F104" i="13"/>
  <c r="J103" i="13"/>
  <c r="F103" i="13"/>
  <c r="J102" i="13"/>
  <c r="F102" i="13"/>
  <c r="J74" i="13"/>
  <c r="F74" i="13"/>
  <c r="J73" i="13"/>
  <c r="F73" i="13"/>
  <c r="J72" i="13"/>
  <c r="F72" i="13"/>
  <c r="J71" i="13"/>
  <c r="F71" i="13"/>
  <c r="J70" i="13"/>
  <c r="F70" i="13"/>
  <c r="J69" i="13"/>
  <c r="F69" i="13"/>
  <c r="J68" i="13"/>
  <c r="F68" i="13"/>
  <c r="J67" i="13"/>
  <c r="F67" i="13"/>
  <c r="J66" i="13"/>
  <c r="F66" i="13"/>
  <c r="J65" i="13"/>
  <c r="F65" i="13"/>
  <c r="J64" i="13"/>
  <c r="F64" i="13"/>
  <c r="J63" i="13"/>
  <c r="F63" i="13"/>
  <c r="J61" i="13"/>
  <c r="F61" i="13"/>
  <c r="J60" i="13"/>
  <c r="F60" i="13"/>
  <c r="J59" i="13"/>
  <c r="F59" i="13"/>
  <c r="J58" i="13"/>
  <c r="F58" i="13"/>
  <c r="J57" i="13"/>
  <c r="F57" i="13"/>
  <c r="J56" i="13"/>
  <c r="F56" i="13"/>
  <c r="J55" i="13"/>
  <c r="F55" i="13"/>
  <c r="J54" i="13"/>
  <c r="F54" i="13"/>
  <c r="J53" i="13"/>
  <c r="F53" i="13"/>
  <c r="J52" i="13"/>
  <c r="F52" i="13"/>
  <c r="J51" i="13"/>
  <c r="F51" i="13"/>
  <c r="J50" i="13"/>
  <c r="F50" i="13"/>
  <c r="J48" i="13"/>
  <c r="F48" i="13"/>
  <c r="J47" i="13"/>
  <c r="F47" i="13"/>
  <c r="J46" i="13"/>
  <c r="F46" i="13"/>
  <c r="J45" i="13"/>
  <c r="F45" i="13"/>
  <c r="J44" i="13"/>
  <c r="F44" i="13"/>
  <c r="J43" i="13"/>
  <c r="F43" i="13"/>
  <c r="J42" i="13"/>
  <c r="F42" i="13"/>
  <c r="J41" i="13"/>
  <c r="F41" i="13"/>
  <c r="J40" i="13"/>
  <c r="F40" i="13"/>
  <c r="J39" i="13"/>
  <c r="F39" i="13"/>
  <c r="J38" i="13"/>
  <c r="F38" i="13"/>
  <c r="J37" i="13"/>
  <c r="F37" i="13"/>
  <c r="I34" i="13"/>
  <c r="H34" i="13"/>
  <c r="G34" i="13"/>
  <c r="E34" i="13"/>
  <c r="D34" i="13"/>
  <c r="C34" i="13"/>
  <c r="I33" i="13"/>
  <c r="H33" i="13"/>
  <c r="G33" i="13"/>
  <c r="E33" i="13"/>
  <c r="D33" i="13"/>
  <c r="C33" i="13"/>
  <c r="I32" i="13"/>
  <c r="H32" i="13"/>
  <c r="G32" i="13"/>
  <c r="E32" i="13"/>
  <c r="D32" i="13"/>
  <c r="C32" i="13"/>
  <c r="I31" i="13"/>
  <c r="H31" i="13"/>
  <c r="G31" i="13"/>
  <c r="E31" i="13"/>
  <c r="D31" i="13"/>
  <c r="C31" i="13"/>
  <c r="I30" i="13"/>
  <c r="H30" i="13"/>
  <c r="G30" i="13"/>
  <c r="E30" i="13"/>
  <c r="D30" i="13"/>
  <c r="C30" i="13"/>
  <c r="I29" i="13"/>
  <c r="H29" i="13"/>
  <c r="G29" i="13"/>
  <c r="E29" i="13"/>
  <c r="D29" i="13"/>
  <c r="C29" i="13"/>
  <c r="I28" i="13"/>
  <c r="H28" i="13"/>
  <c r="G28" i="13"/>
  <c r="E28" i="13"/>
  <c r="D28" i="13"/>
  <c r="C28" i="13"/>
  <c r="I27" i="13"/>
  <c r="H27" i="13"/>
  <c r="G27" i="13"/>
  <c r="E27" i="13"/>
  <c r="D27" i="13"/>
  <c r="C27" i="13"/>
  <c r="I26" i="13"/>
  <c r="H26" i="13"/>
  <c r="G26" i="13"/>
  <c r="E26" i="13"/>
  <c r="D26" i="13"/>
  <c r="C26" i="13"/>
  <c r="I25" i="13"/>
  <c r="H25" i="13"/>
  <c r="G25" i="13"/>
  <c r="E25" i="13"/>
  <c r="D25" i="13"/>
  <c r="C25" i="13"/>
  <c r="I24" i="13"/>
  <c r="H24" i="13"/>
  <c r="G24" i="13"/>
  <c r="E24" i="13"/>
  <c r="D24" i="13"/>
  <c r="C24" i="13"/>
  <c r="I23" i="13"/>
  <c r="H23" i="13"/>
  <c r="G23" i="13"/>
  <c r="E23" i="13"/>
  <c r="D23" i="13"/>
  <c r="C23" i="13"/>
  <c r="I22" i="13"/>
  <c r="H22" i="13"/>
  <c r="G22" i="13"/>
  <c r="E22" i="13"/>
  <c r="D22" i="13"/>
  <c r="C22" i="13"/>
  <c r="I21" i="13"/>
  <c r="H21" i="13"/>
  <c r="G21" i="13"/>
  <c r="E21" i="13"/>
  <c r="D21" i="13"/>
  <c r="C21" i="13"/>
  <c r="I20" i="13"/>
  <c r="H20" i="13"/>
  <c r="G20" i="13"/>
  <c r="E20" i="13"/>
  <c r="D20" i="13"/>
  <c r="C20" i="13"/>
  <c r="I19" i="13"/>
  <c r="H19" i="13"/>
  <c r="G19" i="13"/>
  <c r="E19" i="13"/>
  <c r="D19" i="13"/>
  <c r="C19" i="13"/>
  <c r="I18" i="13"/>
  <c r="H18" i="13"/>
  <c r="G18" i="13"/>
  <c r="E18" i="13"/>
  <c r="D18" i="13"/>
  <c r="C18" i="13"/>
  <c r="I17" i="13"/>
  <c r="H17" i="13"/>
  <c r="G17" i="13"/>
  <c r="E17" i="13"/>
  <c r="D17" i="13"/>
  <c r="C17" i="13"/>
  <c r="I16" i="13"/>
  <c r="H16" i="13"/>
  <c r="G16" i="13"/>
  <c r="E16" i="13"/>
  <c r="D16" i="13"/>
  <c r="C16" i="13"/>
  <c r="I15" i="13"/>
  <c r="H15" i="13"/>
  <c r="G15" i="13"/>
  <c r="E15" i="13"/>
  <c r="D15" i="13"/>
  <c r="C15" i="13"/>
  <c r="I14" i="13"/>
  <c r="H14" i="13"/>
  <c r="G14" i="13"/>
  <c r="E14" i="13"/>
  <c r="D14" i="13"/>
  <c r="C14" i="13"/>
  <c r="I13" i="13"/>
  <c r="H13" i="13"/>
  <c r="G13" i="13"/>
  <c r="E13" i="13"/>
  <c r="D13" i="13"/>
  <c r="C13" i="13"/>
  <c r="I12" i="13"/>
  <c r="H12" i="13"/>
  <c r="G12" i="13"/>
  <c r="E12" i="13"/>
  <c r="D12" i="13"/>
  <c r="C12" i="13"/>
  <c r="I11" i="13"/>
  <c r="H11" i="13"/>
  <c r="G11" i="13"/>
  <c r="E11" i="13"/>
  <c r="D11" i="13"/>
  <c r="C11" i="13"/>
  <c r="N347" i="12"/>
  <c r="J347" i="12"/>
  <c r="F347" i="12"/>
  <c r="N346" i="12"/>
  <c r="J346" i="12"/>
  <c r="F346" i="12"/>
  <c r="N345" i="12"/>
  <c r="J345" i="12"/>
  <c r="F345" i="12"/>
  <c r="N344" i="12"/>
  <c r="J344" i="12"/>
  <c r="F344" i="12"/>
  <c r="N343" i="12"/>
  <c r="J343" i="12"/>
  <c r="F343" i="12"/>
  <c r="N342" i="12"/>
  <c r="J342" i="12"/>
  <c r="F342" i="12"/>
  <c r="N341" i="12"/>
  <c r="J341" i="12"/>
  <c r="F341" i="12"/>
  <c r="N340" i="12"/>
  <c r="J340" i="12"/>
  <c r="F340" i="12"/>
  <c r="N339" i="12"/>
  <c r="J339" i="12"/>
  <c r="F339" i="12"/>
  <c r="N338" i="12"/>
  <c r="J338" i="12"/>
  <c r="F338" i="12"/>
  <c r="N337" i="12"/>
  <c r="J337" i="12"/>
  <c r="F337" i="12"/>
  <c r="N336" i="12"/>
  <c r="J336" i="12"/>
  <c r="F336" i="12"/>
  <c r="N334" i="12"/>
  <c r="J334" i="12"/>
  <c r="F334" i="12"/>
  <c r="N333" i="12"/>
  <c r="J333" i="12"/>
  <c r="F333" i="12"/>
  <c r="N332" i="12"/>
  <c r="J332" i="12"/>
  <c r="F332" i="12"/>
  <c r="N331" i="12"/>
  <c r="J331" i="12"/>
  <c r="F331" i="12"/>
  <c r="N330" i="12"/>
  <c r="J330" i="12"/>
  <c r="F330" i="12"/>
  <c r="N329" i="12"/>
  <c r="J329" i="12"/>
  <c r="F329" i="12"/>
  <c r="N328" i="12"/>
  <c r="J328" i="12"/>
  <c r="F328" i="12"/>
  <c r="N327" i="12"/>
  <c r="J327" i="12"/>
  <c r="F327" i="12"/>
  <c r="N326" i="12"/>
  <c r="J326" i="12"/>
  <c r="F326" i="12"/>
  <c r="N325" i="12"/>
  <c r="J325" i="12"/>
  <c r="F325" i="12"/>
  <c r="N324" i="12"/>
  <c r="J324" i="12"/>
  <c r="F324" i="12"/>
  <c r="N323" i="12"/>
  <c r="J323" i="12"/>
  <c r="F323" i="12"/>
  <c r="N321" i="12"/>
  <c r="J321" i="12"/>
  <c r="F321" i="12"/>
  <c r="N320" i="12"/>
  <c r="J320" i="12"/>
  <c r="F320" i="12"/>
  <c r="N319" i="12"/>
  <c r="J319" i="12"/>
  <c r="F319" i="12"/>
  <c r="N318" i="12"/>
  <c r="J318" i="12"/>
  <c r="F318" i="12"/>
  <c r="N317" i="12"/>
  <c r="J317" i="12"/>
  <c r="F317" i="12"/>
  <c r="N316" i="12"/>
  <c r="J316" i="12"/>
  <c r="F316" i="12"/>
  <c r="N315" i="12"/>
  <c r="J315" i="12"/>
  <c r="F315" i="12"/>
  <c r="N314" i="12"/>
  <c r="J314" i="12"/>
  <c r="F314" i="12"/>
  <c r="N313" i="12"/>
  <c r="J313" i="12"/>
  <c r="F313" i="12"/>
  <c r="N312" i="12"/>
  <c r="J312" i="12"/>
  <c r="F312" i="12"/>
  <c r="N311" i="12"/>
  <c r="J311" i="12"/>
  <c r="F311" i="12"/>
  <c r="N310" i="12"/>
  <c r="J310" i="12"/>
  <c r="F310" i="12"/>
  <c r="N308" i="12"/>
  <c r="J308" i="12"/>
  <c r="F308" i="12"/>
  <c r="N307" i="12"/>
  <c r="J307" i="12"/>
  <c r="F307" i="12"/>
  <c r="N306" i="12"/>
  <c r="J306" i="12"/>
  <c r="F306" i="12"/>
  <c r="N305" i="12"/>
  <c r="J305" i="12"/>
  <c r="F305" i="12"/>
  <c r="N304" i="12"/>
  <c r="J304" i="12"/>
  <c r="F304" i="12"/>
  <c r="N303" i="12"/>
  <c r="J303" i="12"/>
  <c r="F303" i="12"/>
  <c r="N302" i="12"/>
  <c r="J302" i="12"/>
  <c r="F302" i="12"/>
  <c r="N301" i="12"/>
  <c r="J301" i="12"/>
  <c r="F301" i="12"/>
  <c r="N300" i="12"/>
  <c r="J300" i="12"/>
  <c r="F300" i="12"/>
  <c r="N299" i="12"/>
  <c r="J299" i="12"/>
  <c r="F299" i="12"/>
  <c r="N298" i="12"/>
  <c r="J298" i="12"/>
  <c r="F298" i="12"/>
  <c r="N297" i="12"/>
  <c r="J297" i="12"/>
  <c r="F297" i="12"/>
  <c r="N295" i="12"/>
  <c r="J295" i="12"/>
  <c r="F295" i="12"/>
  <c r="N294" i="12"/>
  <c r="J294" i="12"/>
  <c r="F294" i="12"/>
  <c r="N293" i="12"/>
  <c r="J293" i="12"/>
  <c r="F293" i="12"/>
  <c r="N292" i="12"/>
  <c r="J292" i="12"/>
  <c r="F292" i="12"/>
  <c r="N291" i="12"/>
  <c r="J291" i="12"/>
  <c r="F291" i="12"/>
  <c r="N290" i="12"/>
  <c r="J290" i="12"/>
  <c r="F290" i="12"/>
  <c r="N289" i="12"/>
  <c r="J289" i="12"/>
  <c r="F289" i="12"/>
  <c r="N288" i="12"/>
  <c r="J288" i="12"/>
  <c r="F288" i="12"/>
  <c r="N287" i="12"/>
  <c r="J287" i="12"/>
  <c r="F287" i="12"/>
  <c r="N286" i="12"/>
  <c r="J286" i="12"/>
  <c r="F286" i="12"/>
  <c r="N285" i="12"/>
  <c r="J285" i="12"/>
  <c r="F285" i="12"/>
  <c r="N284" i="12"/>
  <c r="J284" i="12"/>
  <c r="F284" i="12"/>
  <c r="N282" i="12"/>
  <c r="J282" i="12"/>
  <c r="F282" i="12"/>
  <c r="N281" i="12"/>
  <c r="J281" i="12"/>
  <c r="F281" i="12"/>
  <c r="N280" i="12"/>
  <c r="J280" i="12"/>
  <c r="F280" i="12"/>
  <c r="N279" i="12"/>
  <c r="J279" i="12"/>
  <c r="F279" i="12"/>
  <c r="N278" i="12"/>
  <c r="J278" i="12"/>
  <c r="F278" i="12"/>
  <c r="N277" i="12"/>
  <c r="J277" i="12"/>
  <c r="F277" i="12"/>
  <c r="N276" i="12"/>
  <c r="J276" i="12"/>
  <c r="F276" i="12"/>
  <c r="N275" i="12"/>
  <c r="J275" i="12"/>
  <c r="F275" i="12"/>
  <c r="N274" i="12"/>
  <c r="J274" i="12"/>
  <c r="F274" i="12"/>
  <c r="N273" i="12"/>
  <c r="J273" i="12"/>
  <c r="F273" i="12"/>
  <c r="N272" i="12"/>
  <c r="J272" i="12"/>
  <c r="F272" i="12"/>
  <c r="N271" i="12"/>
  <c r="J271" i="12"/>
  <c r="F271" i="12"/>
  <c r="N269" i="12"/>
  <c r="J269" i="12"/>
  <c r="F269" i="12"/>
  <c r="N268" i="12"/>
  <c r="J268" i="12"/>
  <c r="F268" i="12"/>
  <c r="N267" i="12"/>
  <c r="J267" i="12"/>
  <c r="F267" i="12"/>
  <c r="N266" i="12"/>
  <c r="J266" i="12"/>
  <c r="F266" i="12"/>
  <c r="N265" i="12"/>
  <c r="J265" i="12"/>
  <c r="F265" i="12"/>
  <c r="N264" i="12"/>
  <c r="J264" i="12"/>
  <c r="F264" i="12"/>
  <c r="N263" i="12"/>
  <c r="J263" i="12"/>
  <c r="F263" i="12"/>
  <c r="N262" i="12"/>
  <c r="J262" i="12"/>
  <c r="F262" i="12"/>
  <c r="N261" i="12"/>
  <c r="J261" i="12"/>
  <c r="F261" i="12"/>
  <c r="N260" i="12"/>
  <c r="J260" i="12"/>
  <c r="F260" i="12"/>
  <c r="N259" i="12"/>
  <c r="J259" i="12"/>
  <c r="F259" i="12"/>
  <c r="N258" i="12"/>
  <c r="J258" i="12"/>
  <c r="F258" i="12"/>
  <c r="N256" i="12"/>
  <c r="J256" i="12"/>
  <c r="F256" i="12"/>
  <c r="N255" i="12"/>
  <c r="J255" i="12"/>
  <c r="F255" i="12"/>
  <c r="N254" i="12"/>
  <c r="J254" i="12"/>
  <c r="F254" i="12"/>
  <c r="N253" i="12"/>
  <c r="J253" i="12"/>
  <c r="F253" i="12"/>
  <c r="N252" i="12"/>
  <c r="J252" i="12"/>
  <c r="F252" i="12"/>
  <c r="N251" i="12"/>
  <c r="J251" i="12"/>
  <c r="F251" i="12"/>
  <c r="N250" i="12"/>
  <c r="J250" i="12"/>
  <c r="F250" i="12"/>
  <c r="N249" i="12"/>
  <c r="J249" i="12"/>
  <c r="F249" i="12"/>
  <c r="N248" i="12"/>
  <c r="J248" i="12"/>
  <c r="F248" i="12"/>
  <c r="N247" i="12"/>
  <c r="J247" i="12"/>
  <c r="F247" i="12"/>
  <c r="N246" i="12"/>
  <c r="J246" i="12"/>
  <c r="F246" i="12"/>
  <c r="N245" i="12"/>
  <c r="J245" i="12"/>
  <c r="F245" i="12"/>
  <c r="N243" i="12"/>
  <c r="J243" i="12"/>
  <c r="F243" i="12"/>
  <c r="N242" i="12"/>
  <c r="J242" i="12"/>
  <c r="F242" i="12"/>
  <c r="N241" i="12"/>
  <c r="J241" i="12"/>
  <c r="F241" i="12"/>
  <c r="N240" i="12"/>
  <c r="J240" i="12"/>
  <c r="F240" i="12"/>
  <c r="N239" i="12"/>
  <c r="J239" i="12"/>
  <c r="F239" i="12"/>
  <c r="N238" i="12"/>
  <c r="J238" i="12"/>
  <c r="F238" i="12"/>
  <c r="N237" i="12"/>
  <c r="J237" i="12"/>
  <c r="F237" i="12"/>
  <c r="N236" i="12"/>
  <c r="J236" i="12"/>
  <c r="F236" i="12"/>
  <c r="N235" i="12"/>
  <c r="J235" i="12"/>
  <c r="F235" i="12"/>
  <c r="N234" i="12"/>
  <c r="J234" i="12"/>
  <c r="F234" i="12"/>
  <c r="N233" i="12"/>
  <c r="J233" i="12"/>
  <c r="F233" i="12"/>
  <c r="N232" i="12"/>
  <c r="J232" i="12"/>
  <c r="F232" i="12"/>
  <c r="N230" i="12"/>
  <c r="J230" i="12"/>
  <c r="F230" i="12"/>
  <c r="N229" i="12"/>
  <c r="J229" i="12"/>
  <c r="F229" i="12"/>
  <c r="N228" i="12"/>
  <c r="J228" i="12"/>
  <c r="F228" i="12"/>
  <c r="N227" i="12"/>
  <c r="J227" i="12"/>
  <c r="F227" i="12"/>
  <c r="N226" i="12"/>
  <c r="J226" i="12"/>
  <c r="F226" i="12"/>
  <c r="N225" i="12"/>
  <c r="J225" i="12"/>
  <c r="F225" i="12"/>
  <c r="N224" i="12"/>
  <c r="J224" i="12"/>
  <c r="F224" i="12"/>
  <c r="N223" i="12"/>
  <c r="J223" i="12"/>
  <c r="F223" i="12"/>
  <c r="N222" i="12"/>
  <c r="J222" i="12"/>
  <c r="F222" i="12"/>
  <c r="N221" i="12"/>
  <c r="J221" i="12"/>
  <c r="F221" i="12"/>
  <c r="N220" i="12"/>
  <c r="J220" i="12"/>
  <c r="F220" i="12"/>
  <c r="N219" i="12"/>
  <c r="J219" i="12"/>
  <c r="F219" i="12"/>
  <c r="N217" i="12"/>
  <c r="J217" i="12"/>
  <c r="F217" i="12"/>
  <c r="N216" i="12"/>
  <c r="J216" i="12"/>
  <c r="F216" i="12"/>
  <c r="N215" i="12"/>
  <c r="J215" i="12"/>
  <c r="F215" i="12"/>
  <c r="N214" i="12"/>
  <c r="J214" i="12"/>
  <c r="F214" i="12"/>
  <c r="N213" i="12"/>
  <c r="J213" i="12"/>
  <c r="F213" i="12"/>
  <c r="N212" i="12"/>
  <c r="J212" i="12"/>
  <c r="F212" i="12"/>
  <c r="N211" i="12"/>
  <c r="J211" i="12"/>
  <c r="F211" i="12"/>
  <c r="N210" i="12"/>
  <c r="J210" i="12"/>
  <c r="F210" i="12"/>
  <c r="N209" i="12"/>
  <c r="J209" i="12"/>
  <c r="F209" i="12"/>
  <c r="N208" i="12"/>
  <c r="J208" i="12"/>
  <c r="F208" i="12"/>
  <c r="N207" i="12"/>
  <c r="J207" i="12"/>
  <c r="F207" i="12"/>
  <c r="N206" i="12"/>
  <c r="J206" i="12"/>
  <c r="F206" i="12"/>
  <c r="N204" i="12"/>
  <c r="J204" i="12"/>
  <c r="F204" i="12"/>
  <c r="N203" i="12"/>
  <c r="J203" i="12"/>
  <c r="F203" i="12"/>
  <c r="N202" i="12"/>
  <c r="J202" i="12"/>
  <c r="F202" i="12"/>
  <c r="N201" i="12"/>
  <c r="J201" i="12"/>
  <c r="F201" i="12"/>
  <c r="N200" i="12"/>
  <c r="J200" i="12"/>
  <c r="F200" i="12"/>
  <c r="N199" i="12"/>
  <c r="J199" i="12"/>
  <c r="F199" i="12"/>
  <c r="N198" i="12"/>
  <c r="J198" i="12"/>
  <c r="F198" i="12"/>
  <c r="N197" i="12"/>
  <c r="J197" i="12"/>
  <c r="F197" i="12"/>
  <c r="N196" i="12"/>
  <c r="J196" i="12"/>
  <c r="F196" i="12"/>
  <c r="N195" i="12"/>
  <c r="J195" i="12"/>
  <c r="F195" i="12"/>
  <c r="N194" i="12"/>
  <c r="J194" i="12"/>
  <c r="F194" i="12"/>
  <c r="N193" i="12"/>
  <c r="J193" i="12"/>
  <c r="F193" i="12"/>
  <c r="N191" i="12"/>
  <c r="J191" i="12"/>
  <c r="F191" i="12"/>
  <c r="N190" i="12"/>
  <c r="J190" i="12"/>
  <c r="F190" i="12"/>
  <c r="N189" i="12"/>
  <c r="J189" i="12"/>
  <c r="F189" i="12"/>
  <c r="N188" i="12"/>
  <c r="J188" i="12"/>
  <c r="F188" i="12"/>
  <c r="N187" i="12"/>
  <c r="J187" i="12"/>
  <c r="F187" i="12"/>
  <c r="N186" i="12"/>
  <c r="J186" i="12"/>
  <c r="F186" i="12"/>
  <c r="N185" i="12"/>
  <c r="J185" i="12"/>
  <c r="F185" i="12"/>
  <c r="N184" i="12"/>
  <c r="J184" i="12"/>
  <c r="F184" i="12"/>
  <c r="N183" i="12"/>
  <c r="J183" i="12"/>
  <c r="F183" i="12"/>
  <c r="N182" i="12"/>
  <c r="J182" i="12"/>
  <c r="F182" i="12"/>
  <c r="N181" i="12"/>
  <c r="J181" i="12"/>
  <c r="F181" i="12"/>
  <c r="N180" i="12"/>
  <c r="J180" i="12"/>
  <c r="F180" i="12"/>
  <c r="N178" i="12"/>
  <c r="J178" i="12"/>
  <c r="F178" i="12"/>
  <c r="N177" i="12"/>
  <c r="J177" i="12"/>
  <c r="F177" i="12"/>
  <c r="N176" i="12"/>
  <c r="J176" i="12"/>
  <c r="F176" i="12"/>
  <c r="N175" i="12"/>
  <c r="J175" i="12"/>
  <c r="F175" i="12"/>
  <c r="N174" i="12"/>
  <c r="J174" i="12"/>
  <c r="F174" i="12"/>
  <c r="N173" i="12"/>
  <c r="J173" i="12"/>
  <c r="F173" i="12"/>
  <c r="N172" i="12"/>
  <c r="J172" i="12"/>
  <c r="F172" i="12"/>
  <c r="N171" i="12"/>
  <c r="J171" i="12"/>
  <c r="F171" i="12"/>
  <c r="N170" i="12"/>
  <c r="J170" i="12"/>
  <c r="F170" i="12"/>
  <c r="N169" i="12"/>
  <c r="J169" i="12"/>
  <c r="F169" i="12"/>
  <c r="N168" i="12"/>
  <c r="J168" i="12"/>
  <c r="F168" i="12"/>
  <c r="N167" i="12"/>
  <c r="J167" i="12"/>
  <c r="F167" i="12"/>
  <c r="N165" i="12"/>
  <c r="J165" i="12"/>
  <c r="F165" i="12"/>
  <c r="N164" i="12"/>
  <c r="J164" i="12"/>
  <c r="F164" i="12"/>
  <c r="N163" i="12"/>
  <c r="J163" i="12"/>
  <c r="F163" i="12"/>
  <c r="N162" i="12"/>
  <c r="J162" i="12"/>
  <c r="F162" i="12"/>
  <c r="N161" i="12"/>
  <c r="J161" i="12"/>
  <c r="F161" i="12"/>
  <c r="N160" i="12"/>
  <c r="J160" i="12"/>
  <c r="F160" i="12"/>
  <c r="N159" i="12"/>
  <c r="J159" i="12"/>
  <c r="F159" i="12"/>
  <c r="N158" i="12"/>
  <c r="J158" i="12"/>
  <c r="F158" i="12"/>
  <c r="N157" i="12"/>
  <c r="J157" i="12"/>
  <c r="F157" i="12"/>
  <c r="N156" i="12"/>
  <c r="J156" i="12"/>
  <c r="F156" i="12"/>
  <c r="N155" i="12"/>
  <c r="J155" i="12"/>
  <c r="F155" i="12"/>
  <c r="N154" i="12"/>
  <c r="J154" i="12"/>
  <c r="F154" i="12"/>
  <c r="N152" i="12"/>
  <c r="J152" i="12"/>
  <c r="F152" i="12"/>
  <c r="N151" i="12"/>
  <c r="J151" i="12"/>
  <c r="F151" i="12"/>
  <c r="N150" i="12"/>
  <c r="J150" i="12"/>
  <c r="F150" i="12"/>
  <c r="N149" i="12"/>
  <c r="J149" i="12"/>
  <c r="F149" i="12"/>
  <c r="N148" i="12"/>
  <c r="J148" i="12"/>
  <c r="F148" i="12"/>
  <c r="N147" i="12"/>
  <c r="J147" i="12"/>
  <c r="F147" i="12"/>
  <c r="N146" i="12"/>
  <c r="J146" i="12"/>
  <c r="F146" i="12"/>
  <c r="N145" i="12"/>
  <c r="J145" i="12"/>
  <c r="F145" i="12"/>
  <c r="N144" i="12"/>
  <c r="J144" i="12"/>
  <c r="F144" i="12"/>
  <c r="N143" i="12"/>
  <c r="J143" i="12"/>
  <c r="F143" i="12"/>
  <c r="N142" i="12"/>
  <c r="J142" i="12"/>
  <c r="F142" i="12"/>
  <c r="N141" i="12"/>
  <c r="J141" i="12"/>
  <c r="F141" i="12"/>
  <c r="N139" i="12"/>
  <c r="J139" i="12"/>
  <c r="F139" i="12"/>
  <c r="N138" i="12"/>
  <c r="J138" i="12"/>
  <c r="F138" i="12"/>
  <c r="N137" i="12"/>
  <c r="J137" i="12"/>
  <c r="F137" i="12"/>
  <c r="N136" i="12"/>
  <c r="J136" i="12"/>
  <c r="F136" i="12"/>
  <c r="N135" i="12"/>
  <c r="J135" i="12"/>
  <c r="F135" i="12"/>
  <c r="N134" i="12"/>
  <c r="J134" i="12"/>
  <c r="F134" i="12"/>
  <c r="N133" i="12"/>
  <c r="J133" i="12"/>
  <c r="F133" i="12"/>
  <c r="N132" i="12"/>
  <c r="J132" i="12"/>
  <c r="F132" i="12"/>
  <c r="N131" i="12"/>
  <c r="J131" i="12"/>
  <c r="F131" i="12"/>
  <c r="N130" i="12"/>
  <c r="J130" i="12"/>
  <c r="F130" i="12"/>
  <c r="N129" i="12"/>
  <c r="J129" i="12"/>
  <c r="F129" i="12"/>
  <c r="N128" i="12"/>
  <c r="J128" i="12"/>
  <c r="F128" i="12"/>
  <c r="N126" i="12"/>
  <c r="J126" i="12"/>
  <c r="F126" i="12"/>
  <c r="N125" i="12"/>
  <c r="J125" i="12"/>
  <c r="F125" i="12"/>
  <c r="N124" i="12"/>
  <c r="J124" i="12"/>
  <c r="F124" i="12"/>
  <c r="N123" i="12"/>
  <c r="J123" i="12"/>
  <c r="F123" i="12"/>
  <c r="N122" i="12"/>
  <c r="J122" i="12"/>
  <c r="F122" i="12"/>
  <c r="N121" i="12"/>
  <c r="J121" i="12"/>
  <c r="F121" i="12"/>
  <c r="N120" i="12"/>
  <c r="J120" i="12"/>
  <c r="F120" i="12"/>
  <c r="N119" i="12"/>
  <c r="J119" i="12"/>
  <c r="F119" i="12"/>
  <c r="N118" i="12"/>
  <c r="J118" i="12"/>
  <c r="F118" i="12"/>
  <c r="N117" i="12"/>
  <c r="J117" i="12"/>
  <c r="F117" i="12"/>
  <c r="N116" i="12"/>
  <c r="J116" i="12"/>
  <c r="F116" i="12"/>
  <c r="N115" i="12"/>
  <c r="J115" i="12"/>
  <c r="F115" i="12"/>
  <c r="N113" i="12"/>
  <c r="J113" i="12"/>
  <c r="F113" i="12"/>
  <c r="N112" i="12"/>
  <c r="J112" i="12"/>
  <c r="F112" i="12"/>
  <c r="N111" i="12"/>
  <c r="J111" i="12"/>
  <c r="F111" i="12"/>
  <c r="N110" i="12"/>
  <c r="J110" i="12"/>
  <c r="F110" i="12"/>
  <c r="N109" i="12"/>
  <c r="J109" i="12"/>
  <c r="F109" i="12"/>
  <c r="N108" i="12"/>
  <c r="J108" i="12"/>
  <c r="F108" i="12"/>
  <c r="N107" i="12"/>
  <c r="J107" i="12"/>
  <c r="F107" i="12"/>
  <c r="N106" i="12"/>
  <c r="J106" i="12"/>
  <c r="F106" i="12"/>
  <c r="N105" i="12"/>
  <c r="J105" i="12"/>
  <c r="F105" i="12"/>
  <c r="N104" i="12"/>
  <c r="J104" i="12"/>
  <c r="F104" i="12"/>
  <c r="N103" i="12"/>
  <c r="J103" i="12"/>
  <c r="F103" i="12"/>
  <c r="N102" i="12"/>
  <c r="J102" i="12"/>
  <c r="F102" i="12"/>
  <c r="N74" i="12"/>
  <c r="J74" i="12"/>
  <c r="F74" i="12"/>
  <c r="N73" i="12"/>
  <c r="J73" i="12"/>
  <c r="F73" i="12"/>
  <c r="N72" i="12"/>
  <c r="J72" i="12"/>
  <c r="F72" i="12"/>
  <c r="N71" i="12"/>
  <c r="J71" i="12"/>
  <c r="F71" i="12"/>
  <c r="N70" i="12"/>
  <c r="J70" i="12"/>
  <c r="F70" i="12"/>
  <c r="N69" i="12"/>
  <c r="J69" i="12"/>
  <c r="F69" i="12"/>
  <c r="N68" i="12"/>
  <c r="J68" i="12"/>
  <c r="F68" i="12"/>
  <c r="N67" i="12"/>
  <c r="J67" i="12"/>
  <c r="F67" i="12"/>
  <c r="N66" i="12"/>
  <c r="J66" i="12"/>
  <c r="F66" i="12"/>
  <c r="N65" i="12"/>
  <c r="J65" i="12"/>
  <c r="F65" i="12"/>
  <c r="N64" i="12"/>
  <c r="J64" i="12"/>
  <c r="F64" i="12"/>
  <c r="N63" i="12"/>
  <c r="J63" i="12"/>
  <c r="F63" i="12"/>
  <c r="N61" i="12"/>
  <c r="J61" i="12"/>
  <c r="F61" i="12"/>
  <c r="N60" i="12"/>
  <c r="J60" i="12"/>
  <c r="F60" i="12"/>
  <c r="N59" i="12"/>
  <c r="J59" i="12"/>
  <c r="F59" i="12"/>
  <c r="N58" i="12"/>
  <c r="J58" i="12"/>
  <c r="F58" i="12"/>
  <c r="N57" i="12"/>
  <c r="J57" i="12"/>
  <c r="F57" i="12"/>
  <c r="N56" i="12"/>
  <c r="J56" i="12"/>
  <c r="F56" i="12"/>
  <c r="N55" i="12"/>
  <c r="J55" i="12"/>
  <c r="F55" i="12"/>
  <c r="N54" i="12"/>
  <c r="J54" i="12"/>
  <c r="F54" i="12"/>
  <c r="N53" i="12"/>
  <c r="J53" i="12"/>
  <c r="F53" i="12"/>
  <c r="N52" i="12"/>
  <c r="J52" i="12"/>
  <c r="F52" i="12"/>
  <c r="N51" i="12"/>
  <c r="J51" i="12"/>
  <c r="F51" i="12"/>
  <c r="N50" i="12"/>
  <c r="J50" i="12"/>
  <c r="F50" i="12"/>
  <c r="N48" i="12"/>
  <c r="J48" i="12"/>
  <c r="F48" i="12"/>
  <c r="N47" i="12"/>
  <c r="J47" i="12"/>
  <c r="F47" i="12"/>
  <c r="N46" i="12"/>
  <c r="J46" i="12"/>
  <c r="F46" i="12"/>
  <c r="N45" i="12"/>
  <c r="J45" i="12"/>
  <c r="F45" i="12"/>
  <c r="N44" i="12"/>
  <c r="J44" i="12"/>
  <c r="F44" i="12"/>
  <c r="N43" i="12"/>
  <c r="J43" i="12"/>
  <c r="F43" i="12"/>
  <c r="N42" i="12"/>
  <c r="J42" i="12"/>
  <c r="F42" i="12"/>
  <c r="N41" i="12"/>
  <c r="J41" i="12"/>
  <c r="F41" i="12"/>
  <c r="N40" i="12"/>
  <c r="J40" i="12"/>
  <c r="F40" i="12"/>
  <c r="N39" i="12"/>
  <c r="J39" i="12"/>
  <c r="F39" i="12"/>
  <c r="N38" i="12"/>
  <c r="J38" i="12"/>
  <c r="F38" i="12"/>
  <c r="N37" i="12"/>
  <c r="J37" i="12"/>
  <c r="F37" i="12"/>
  <c r="M34" i="12"/>
  <c r="L34" i="12"/>
  <c r="K34" i="12"/>
  <c r="I34" i="12"/>
  <c r="H34" i="12"/>
  <c r="G34" i="12"/>
  <c r="E34" i="12"/>
  <c r="D34" i="12"/>
  <c r="C34" i="12"/>
  <c r="M33" i="12"/>
  <c r="L33" i="12"/>
  <c r="K33" i="12"/>
  <c r="I33" i="12"/>
  <c r="H33" i="12"/>
  <c r="G33" i="12"/>
  <c r="E33" i="12"/>
  <c r="D33" i="12"/>
  <c r="C33" i="12"/>
  <c r="M32" i="12"/>
  <c r="L32" i="12"/>
  <c r="K32" i="12"/>
  <c r="I32" i="12"/>
  <c r="H32" i="12"/>
  <c r="G32" i="12"/>
  <c r="E32" i="12"/>
  <c r="D32" i="12"/>
  <c r="C32" i="12"/>
  <c r="M31" i="12"/>
  <c r="L31" i="12"/>
  <c r="K31" i="12"/>
  <c r="I31" i="12"/>
  <c r="H31" i="12"/>
  <c r="G31" i="12"/>
  <c r="E31" i="12"/>
  <c r="D31" i="12"/>
  <c r="C31" i="12"/>
  <c r="M30" i="12"/>
  <c r="L30" i="12"/>
  <c r="K30" i="12"/>
  <c r="I30" i="12"/>
  <c r="H30" i="12"/>
  <c r="G30" i="12"/>
  <c r="E30" i="12"/>
  <c r="D30" i="12"/>
  <c r="C30" i="12"/>
  <c r="M29" i="12"/>
  <c r="L29" i="12"/>
  <c r="K29" i="12"/>
  <c r="I29" i="12"/>
  <c r="H29" i="12"/>
  <c r="G29" i="12"/>
  <c r="E29" i="12"/>
  <c r="D29" i="12"/>
  <c r="C29" i="12"/>
  <c r="M28" i="12"/>
  <c r="L28" i="12"/>
  <c r="K28" i="12"/>
  <c r="I28" i="12"/>
  <c r="H28" i="12"/>
  <c r="G28" i="12"/>
  <c r="E28" i="12"/>
  <c r="D28" i="12"/>
  <c r="C28" i="12"/>
  <c r="M27" i="12"/>
  <c r="L27" i="12"/>
  <c r="K27" i="12"/>
  <c r="I27" i="12"/>
  <c r="H27" i="12"/>
  <c r="G27" i="12"/>
  <c r="E27" i="12"/>
  <c r="D27" i="12"/>
  <c r="C27" i="12"/>
  <c r="M26" i="12"/>
  <c r="L26" i="12"/>
  <c r="K26" i="12"/>
  <c r="I26" i="12"/>
  <c r="H26" i="12"/>
  <c r="G26" i="12"/>
  <c r="E26" i="12"/>
  <c r="D26" i="12"/>
  <c r="C26" i="12"/>
  <c r="M25" i="12"/>
  <c r="L25" i="12"/>
  <c r="K25" i="12"/>
  <c r="I25" i="12"/>
  <c r="H25" i="12"/>
  <c r="G25" i="12"/>
  <c r="E25" i="12"/>
  <c r="D25" i="12"/>
  <c r="C25" i="12"/>
  <c r="M24" i="12"/>
  <c r="L24" i="12"/>
  <c r="K24" i="12"/>
  <c r="I24" i="12"/>
  <c r="H24" i="12"/>
  <c r="G24" i="12"/>
  <c r="E24" i="12"/>
  <c r="D24" i="12"/>
  <c r="C24" i="12"/>
  <c r="M23" i="12"/>
  <c r="L23" i="12"/>
  <c r="K23" i="12"/>
  <c r="I23" i="12"/>
  <c r="H23" i="12"/>
  <c r="G23" i="12"/>
  <c r="E23" i="12"/>
  <c r="D23" i="12"/>
  <c r="C23" i="12"/>
  <c r="M22" i="12"/>
  <c r="L22" i="12"/>
  <c r="K22" i="12"/>
  <c r="I22" i="12"/>
  <c r="H22" i="12"/>
  <c r="G22" i="12"/>
  <c r="E22" i="12"/>
  <c r="D22" i="12"/>
  <c r="C22" i="12"/>
  <c r="M21" i="12"/>
  <c r="L21" i="12"/>
  <c r="K21" i="12"/>
  <c r="I21" i="12"/>
  <c r="H21" i="12"/>
  <c r="G21" i="12"/>
  <c r="E21" i="12"/>
  <c r="D21" i="12"/>
  <c r="C21" i="12"/>
  <c r="M20" i="12"/>
  <c r="L20" i="12"/>
  <c r="K20" i="12"/>
  <c r="I20" i="12"/>
  <c r="H20" i="12"/>
  <c r="G20" i="12"/>
  <c r="E20" i="12"/>
  <c r="D20" i="12"/>
  <c r="C20" i="12"/>
  <c r="M19" i="12"/>
  <c r="L19" i="12"/>
  <c r="K19" i="12"/>
  <c r="I19" i="12"/>
  <c r="H19" i="12"/>
  <c r="G19" i="12"/>
  <c r="E19" i="12"/>
  <c r="D19" i="12"/>
  <c r="C19" i="12"/>
  <c r="M18" i="12"/>
  <c r="L18" i="12"/>
  <c r="K18" i="12"/>
  <c r="I18" i="12"/>
  <c r="H18" i="12"/>
  <c r="G18" i="12"/>
  <c r="E18" i="12"/>
  <c r="D18" i="12"/>
  <c r="C18" i="12"/>
  <c r="M17" i="12"/>
  <c r="L17" i="12"/>
  <c r="K17" i="12"/>
  <c r="I17" i="12"/>
  <c r="H17" i="12"/>
  <c r="G17" i="12"/>
  <c r="E17" i="12"/>
  <c r="D17" i="12"/>
  <c r="C17" i="12"/>
  <c r="M16" i="12"/>
  <c r="L16" i="12"/>
  <c r="K16" i="12"/>
  <c r="I16" i="12"/>
  <c r="H16" i="12"/>
  <c r="G16" i="12"/>
  <c r="E16" i="12"/>
  <c r="D16" i="12"/>
  <c r="C16" i="12"/>
  <c r="M15" i="12"/>
  <c r="L15" i="12"/>
  <c r="K15" i="12"/>
  <c r="I15" i="12"/>
  <c r="H15" i="12"/>
  <c r="G15" i="12"/>
  <c r="E15" i="12"/>
  <c r="D15" i="12"/>
  <c r="C15" i="12"/>
  <c r="M14" i="12"/>
  <c r="L14" i="12"/>
  <c r="K14" i="12"/>
  <c r="I14" i="12"/>
  <c r="H14" i="12"/>
  <c r="G14" i="12"/>
  <c r="E14" i="12"/>
  <c r="D14" i="12"/>
  <c r="C14" i="12"/>
  <c r="M13" i="12"/>
  <c r="L13" i="12"/>
  <c r="K13" i="12"/>
  <c r="I13" i="12"/>
  <c r="H13" i="12"/>
  <c r="G13" i="12"/>
  <c r="E13" i="12"/>
  <c r="D13" i="12"/>
  <c r="C13" i="12"/>
  <c r="M12" i="12"/>
  <c r="L12" i="12"/>
  <c r="K12" i="12"/>
  <c r="I12" i="12"/>
  <c r="H12" i="12"/>
  <c r="G12" i="12"/>
  <c r="E12" i="12"/>
  <c r="D12" i="12"/>
  <c r="C12" i="12"/>
  <c r="M11" i="12"/>
  <c r="L11" i="12"/>
  <c r="K11" i="12"/>
  <c r="I11" i="12"/>
  <c r="H11" i="12"/>
  <c r="G11" i="12"/>
  <c r="E11" i="12"/>
  <c r="D11" i="12"/>
  <c r="C11" i="12"/>
  <c r="N347" i="11"/>
  <c r="J347" i="11"/>
  <c r="F347" i="11"/>
  <c r="N346" i="11"/>
  <c r="J346" i="11"/>
  <c r="F346" i="11"/>
  <c r="N345" i="11"/>
  <c r="J345" i="11"/>
  <c r="F345" i="11"/>
  <c r="N344" i="11"/>
  <c r="J344" i="11"/>
  <c r="F344" i="11"/>
  <c r="N343" i="11"/>
  <c r="J343" i="11"/>
  <c r="F343" i="11"/>
  <c r="N342" i="11"/>
  <c r="J342" i="11"/>
  <c r="F342" i="11"/>
  <c r="N341" i="11"/>
  <c r="J341" i="11"/>
  <c r="F341" i="11"/>
  <c r="N340" i="11"/>
  <c r="J340" i="11"/>
  <c r="F340" i="11"/>
  <c r="N339" i="11"/>
  <c r="J339" i="11"/>
  <c r="F339" i="11"/>
  <c r="N338" i="11"/>
  <c r="J338" i="11"/>
  <c r="F338" i="11"/>
  <c r="N337" i="11"/>
  <c r="J337" i="11"/>
  <c r="F337" i="11"/>
  <c r="N336" i="11"/>
  <c r="J336" i="11"/>
  <c r="F336" i="11"/>
  <c r="N334" i="11"/>
  <c r="J334" i="11"/>
  <c r="F334" i="11"/>
  <c r="N333" i="11"/>
  <c r="J333" i="11"/>
  <c r="F333" i="11"/>
  <c r="N332" i="11"/>
  <c r="J332" i="11"/>
  <c r="F332" i="11"/>
  <c r="N331" i="11"/>
  <c r="J331" i="11"/>
  <c r="F331" i="11"/>
  <c r="N330" i="11"/>
  <c r="J330" i="11"/>
  <c r="F330" i="11"/>
  <c r="N329" i="11"/>
  <c r="J329" i="11"/>
  <c r="F329" i="11"/>
  <c r="N328" i="11"/>
  <c r="J328" i="11"/>
  <c r="F328" i="11"/>
  <c r="N327" i="11"/>
  <c r="J327" i="11"/>
  <c r="F327" i="11"/>
  <c r="N326" i="11"/>
  <c r="J326" i="11"/>
  <c r="F326" i="11"/>
  <c r="N325" i="11"/>
  <c r="J325" i="11"/>
  <c r="F325" i="11"/>
  <c r="N324" i="11"/>
  <c r="J324" i="11"/>
  <c r="F324" i="11"/>
  <c r="N323" i="11"/>
  <c r="J323" i="11"/>
  <c r="F323" i="11"/>
  <c r="N321" i="11"/>
  <c r="J321" i="11"/>
  <c r="F321" i="11"/>
  <c r="N320" i="11"/>
  <c r="J320" i="11"/>
  <c r="F320" i="11"/>
  <c r="N319" i="11"/>
  <c r="J319" i="11"/>
  <c r="F319" i="11"/>
  <c r="N318" i="11"/>
  <c r="J318" i="11"/>
  <c r="F318" i="11"/>
  <c r="N317" i="11"/>
  <c r="J317" i="11"/>
  <c r="F317" i="11"/>
  <c r="N316" i="11"/>
  <c r="J316" i="11"/>
  <c r="F316" i="11"/>
  <c r="N315" i="11"/>
  <c r="J315" i="11"/>
  <c r="F315" i="11"/>
  <c r="N314" i="11"/>
  <c r="J314" i="11"/>
  <c r="F314" i="11"/>
  <c r="N313" i="11"/>
  <c r="J313" i="11"/>
  <c r="F313" i="11"/>
  <c r="N312" i="11"/>
  <c r="J312" i="11"/>
  <c r="F312" i="11"/>
  <c r="N311" i="11"/>
  <c r="J311" i="11"/>
  <c r="F311" i="11"/>
  <c r="N310" i="11"/>
  <c r="J310" i="11"/>
  <c r="F310" i="11"/>
  <c r="N308" i="11"/>
  <c r="J308" i="11"/>
  <c r="F308" i="11"/>
  <c r="N307" i="11"/>
  <c r="J307" i="11"/>
  <c r="F307" i="11"/>
  <c r="N306" i="11"/>
  <c r="J306" i="11"/>
  <c r="F306" i="11"/>
  <c r="N305" i="11"/>
  <c r="J305" i="11"/>
  <c r="F305" i="11"/>
  <c r="N304" i="11"/>
  <c r="J304" i="11"/>
  <c r="F304" i="11"/>
  <c r="N303" i="11"/>
  <c r="J303" i="11"/>
  <c r="F303" i="11"/>
  <c r="N302" i="11"/>
  <c r="J302" i="11"/>
  <c r="F302" i="11"/>
  <c r="N301" i="11"/>
  <c r="J301" i="11"/>
  <c r="F301" i="11"/>
  <c r="N300" i="11"/>
  <c r="J300" i="11"/>
  <c r="F300" i="11"/>
  <c r="N299" i="11"/>
  <c r="J299" i="11"/>
  <c r="F299" i="11"/>
  <c r="N298" i="11"/>
  <c r="J298" i="11"/>
  <c r="F298" i="11"/>
  <c r="N297" i="11"/>
  <c r="J297" i="11"/>
  <c r="F297" i="11"/>
  <c r="N295" i="11"/>
  <c r="J295" i="11"/>
  <c r="F295" i="11"/>
  <c r="N294" i="11"/>
  <c r="J294" i="11"/>
  <c r="F294" i="11"/>
  <c r="N293" i="11"/>
  <c r="J293" i="11"/>
  <c r="F293" i="11"/>
  <c r="N292" i="11"/>
  <c r="J292" i="11"/>
  <c r="F292" i="11"/>
  <c r="N291" i="11"/>
  <c r="J291" i="11"/>
  <c r="F291" i="11"/>
  <c r="N290" i="11"/>
  <c r="J290" i="11"/>
  <c r="F290" i="11"/>
  <c r="N289" i="11"/>
  <c r="J289" i="11"/>
  <c r="F289" i="11"/>
  <c r="N288" i="11"/>
  <c r="J288" i="11"/>
  <c r="F288" i="11"/>
  <c r="N287" i="11"/>
  <c r="J287" i="11"/>
  <c r="F287" i="11"/>
  <c r="N286" i="11"/>
  <c r="J286" i="11"/>
  <c r="F286" i="11"/>
  <c r="N285" i="11"/>
  <c r="J285" i="11"/>
  <c r="F285" i="11"/>
  <c r="N284" i="11"/>
  <c r="J284" i="11"/>
  <c r="F284" i="11"/>
  <c r="N282" i="11"/>
  <c r="J282" i="11"/>
  <c r="F282" i="11"/>
  <c r="N281" i="11"/>
  <c r="J281" i="11"/>
  <c r="F281" i="11"/>
  <c r="N280" i="11"/>
  <c r="J280" i="11"/>
  <c r="F280" i="11"/>
  <c r="N279" i="11"/>
  <c r="J279" i="11"/>
  <c r="F279" i="11"/>
  <c r="N278" i="11"/>
  <c r="J278" i="11"/>
  <c r="F278" i="11"/>
  <c r="N277" i="11"/>
  <c r="J277" i="11"/>
  <c r="F277" i="11"/>
  <c r="N276" i="11"/>
  <c r="J276" i="11"/>
  <c r="F276" i="11"/>
  <c r="N275" i="11"/>
  <c r="J275" i="11"/>
  <c r="F275" i="11"/>
  <c r="N274" i="11"/>
  <c r="J274" i="11"/>
  <c r="F274" i="11"/>
  <c r="N273" i="11"/>
  <c r="J273" i="11"/>
  <c r="F273" i="11"/>
  <c r="N272" i="11"/>
  <c r="J272" i="11"/>
  <c r="F272" i="11"/>
  <c r="N271" i="11"/>
  <c r="J271" i="11"/>
  <c r="F271" i="11"/>
  <c r="N269" i="11"/>
  <c r="J269" i="11"/>
  <c r="F269" i="11"/>
  <c r="N268" i="11"/>
  <c r="J268" i="11"/>
  <c r="F268" i="11"/>
  <c r="N267" i="11"/>
  <c r="J267" i="11"/>
  <c r="F267" i="11"/>
  <c r="N266" i="11"/>
  <c r="J266" i="11"/>
  <c r="F266" i="11"/>
  <c r="N265" i="11"/>
  <c r="J265" i="11"/>
  <c r="F265" i="11"/>
  <c r="N264" i="11"/>
  <c r="J264" i="11"/>
  <c r="F264" i="11"/>
  <c r="N263" i="11"/>
  <c r="J263" i="11"/>
  <c r="F263" i="11"/>
  <c r="N262" i="11"/>
  <c r="J262" i="11"/>
  <c r="F262" i="11"/>
  <c r="N261" i="11"/>
  <c r="J261" i="11"/>
  <c r="F261" i="11"/>
  <c r="N260" i="11"/>
  <c r="J260" i="11"/>
  <c r="F260" i="11"/>
  <c r="N259" i="11"/>
  <c r="J259" i="11"/>
  <c r="F259" i="11"/>
  <c r="N258" i="11"/>
  <c r="J258" i="11"/>
  <c r="F258" i="11"/>
  <c r="N256" i="11"/>
  <c r="J256" i="11"/>
  <c r="F256" i="11"/>
  <c r="N255" i="11"/>
  <c r="J255" i="11"/>
  <c r="F255" i="11"/>
  <c r="N254" i="11"/>
  <c r="J254" i="11"/>
  <c r="F254" i="11"/>
  <c r="N253" i="11"/>
  <c r="J253" i="11"/>
  <c r="F253" i="11"/>
  <c r="N252" i="11"/>
  <c r="J252" i="11"/>
  <c r="F252" i="11"/>
  <c r="N251" i="11"/>
  <c r="J251" i="11"/>
  <c r="F251" i="11"/>
  <c r="N250" i="11"/>
  <c r="J250" i="11"/>
  <c r="F250" i="11"/>
  <c r="N249" i="11"/>
  <c r="J249" i="11"/>
  <c r="F249" i="11"/>
  <c r="N248" i="11"/>
  <c r="J248" i="11"/>
  <c r="F248" i="11"/>
  <c r="N247" i="11"/>
  <c r="J247" i="11"/>
  <c r="F247" i="11"/>
  <c r="N246" i="11"/>
  <c r="J246" i="11"/>
  <c r="F246" i="11"/>
  <c r="N245" i="11"/>
  <c r="J245" i="11"/>
  <c r="F245" i="11"/>
  <c r="N243" i="11"/>
  <c r="J243" i="11"/>
  <c r="F243" i="11"/>
  <c r="N242" i="11"/>
  <c r="J242" i="11"/>
  <c r="F242" i="11"/>
  <c r="N241" i="11"/>
  <c r="J241" i="11"/>
  <c r="F241" i="11"/>
  <c r="N240" i="11"/>
  <c r="J240" i="11"/>
  <c r="F240" i="11"/>
  <c r="N239" i="11"/>
  <c r="J239" i="11"/>
  <c r="F239" i="11"/>
  <c r="N238" i="11"/>
  <c r="J238" i="11"/>
  <c r="F238" i="11"/>
  <c r="N237" i="11"/>
  <c r="J237" i="11"/>
  <c r="F237" i="11"/>
  <c r="N236" i="11"/>
  <c r="J236" i="11"/>
  <c r="F236" i="11"/>
  <c r="N235" i="11"/>
  <c r="J235" i="11"/>
  <c r="F235" i="11"/>
  <c r="N234" i="11"/>
  <c r="J234" i="11"/>
  <c r="F234" i="11"/>
  <c r="N233" i="11"/>
  <c r="J233" i="11"/>
  <c r="F233" i="11"/>
  <c r="N232" i="11"/>
  <c r="J232" i="11"/>
  <c r="F232" i="11"/>
  <c r="N230" i="11"/>
  <c r="J230" i="11"/>
  <c r="F230" i="11"/>
  <c r="N229" i="11"/>
  <c r="J229" i="11"/>
  <c r="F229" i="11"/>
  <c r="N228" i="11"/>
  <c r="J228" i="11"/>
  <c r="F228" i="11"/>
  <c r="N227" i="11"/>
  <c r="J227" i="11"/>
  <c r="F227" i="11"/>
  <c r="N226" i="11"/>
  <c r="J226" i="11"/>
  <c r="F226" i="11"/>
  <c r="N225" i="11"/>
  <c r="J225" i="11"/>
  <c r="F225" i="11"/>
  <c r="N224" i="11"/>
  <c r="J224" i="11"/>
  <c r="F224" i="11"/>
  <c r="N223" i="11"/>
  <c r="J223" i="11"/>
  <c r="F223" i="11"/>
  <c r="N222" i="11"/>
  <c r="J222" i="11"/>
  <c r="F222" i="11"/>
  <c r="N221" i="11"/>
  <c r="J221" i="11"/>
  <c r="F221" i="11"/>
  <c r="N220" i="11"/>
  <c r="J220" i="11"/>
  <c r="F220" i="11"/>
  <c r="N219" i="11"/>
  <c r="J219" i="11"/>
  <c r="F219" i="11"/>
  <c r="N217" i="11"/>
  <c r="J217" i="11"/>
  <c r="F217" i="11"/>
  <c r="N216" i="11"/>
  <c r="J216" i="11"/>
  <c r="F216" i="11"/>
  <c r="N215" i="11"/>
  <c r="J215" i="11"/>
  <c r="F215" i="11"/>
  <c r="N214" i="11"/>
  <c r="J214" i="11"/>
  <c r="F214" i="11"/>
  <c r="N213" i="11"/>
  <c r="J213" i="11"/>
  <c r="F213" i="11"/>
  <c r="N212" i="11"/>
  <c r="J212" i="11"/>
  <c r="F212" i="11"/>
  <c r="N211" i="11"/>
  <c r="J211" i="11"/>
  <c r="F211" i="11"/>
  <c r="N210" i="11"/>
  <c r="J210" i="11"/>
  <c r="F210" i="11"/>
  <c r="N209" i="11"/>
  <c r="J209" i="11"/>
  <c r="F209" i="11"/>
  <c r="N208" i="11"/>
  <c r="J208" i="11"/>
  <c r="F208" i="11"/>
  <c r="N207" i="11"/>
  <c r="J207" i="11"/>
  <c r="F207" i="11"/>
  <c r="N206" i="11"/>
  <c r="J206" i="11"/>
  <c r="F206" i="11"/>
  <c r="N204" i="11"/>
  <c r="J204" i="11"/>
  <c r="F204" i="11"/>
  <c r="N203" i="11"/>
  <c r="J203" i="11"/>
  <c r="F203" i="11"/>
  <c r="N202" i="11"/>
  <c r="J202" i="11"/>
  <c r="F202" i="11"/>
  <c r="N201" i="11"/>
  <c r="J201" i="11"/>
  <c r="F201" i="11"/>
  <c r="N200" i="11"/>
  <c r="J200" i="11"/>
  <c r="F200" i="11"/>
  <c r="N199" i="11"/>
  <c r="J199" i="11"/>
  <c r="F199" i="11"/>
  <c r="N198" i="11"/>
  <c r="J198" i="11"/>
  <c r="F198" i="11"/>
  <c r="N197" i="11"/>
  <c r="J197" i="11"/>
  <c r="F197" i="11"/>
  <c r="N196" i="11"/>
  <c r="J196" i="11"/>
  <c r="F196" i="11"/>
  <c r="N195" i="11"/>
  <c r="J195" i="11"/>
  <c r="F195" i="11"/>
  <c r="N194" i="11"/>
  <c r="J194" i="11"/>
  <c r="F194" i="11"/>
  <c r="N193" i="11"/>
  <c r="J193" i="11"/>
  <c r="F193" i="11"/>
  <c r="N191" i="11"/>
  <c r="J191" i="11"/>
  <c r="F191" i="11"/>
  <c r="N190" i="11"/>
  <c r="J190" i="11"/>
  <c r="F190" i="11"/>
  <c r="N189" i="11"/>
  <c r="J189" i="11"/>
  <c r="F189" i="11"/>
  <c r="N188" i="11"/>
  <c r="J188" i="11"/>
  <c r="F188" i="11"/>
  <c r="N187" i="11"/>
  <c r="J187" i="11"/>
  <c r="F187" i="11"/>
  <c r="N186" i="11"/>
  <c r="J186" i="11"/>
  <c r="F186" i="11"/>
  <c r="N185" i="11"/>
  <c r="J185" i="11"/>
  <c r="F185" i="11"/>
  <c r="N184" i="11"/>
  <c r="J184" i="11"/>
  <c r="F184" i="11"/>
  <c r="N183" i="11"/>
  <c r="J183" i="11"/>
  <c r="F183" i="11"/>
  <c r="N182" i="11"/>
  <c r="J182" i="11"/>
  <c r="F182" i="11"/>
  <c r="N181" i="11"/>
  <c r="J181" i="11"/>
  <c r="F181" i="11"/>
  <c r="N180" i="11"/>
  <c r="J180" i="11"/>
  <c r="F180" i="11"/>
  <c r="N178" i="11"/>
  <c r="J178" i="11"/>
  <c r="F178" i="11"/>
  <c r="N177" i="11"/>
  <c r="J177" i="11"/>
  <c r="F177" i="11"/>
  <c r="N176" i="11"/>
  <c r="J176" i="11"/>
  <c r="F176" i="11"/>
  <c r="N175" i="11"/>
  <c r="J175" i="11"/>
  <c r="F175" i="11"/>
  <c r="N174" i="11"/>
  <c r="J174" i="11"/>
  <c r="F174" i="11"/>
  <c r="N173" i="11"/>
  <c r="J173" i="11"/>
  <c r="F173" i="11"/>
  <c r="N172" i="11"/>
  <c r="J172" i="11"/>
  <c r="F172" i="11"/>
  <c r="N171" i="11"/>
  <c r="J171" i="11"/>
  <c r="F171" i="11"/>
  <c r="N170" i="11"/>
  <c r="J170" i="11"/>
  <c r="F170" i="11"/>
  <c r="N169" i="11"/>
  <c r="J169" i="11"/>
  <c r="F169" i="11"/>
  <c r="N168" i="11"/>
  <c r="J168" i="11"/>
  <c r="F168" i="11"/>
  <c r="N167" i="11"/>
  <c r="J167" i="11"/>
  <c r="F167" i="11"/>
  <c r="N165" i="11"/>
  <c r="J165" i="11"/>
  <c r="F165" i="11"/>
  <c r="N164" i="11"/>
  <c r="J164" i="11"/>
  <c r="F164" i="11"/>
  <c r="N163" i="11"/>
  <c r="J163" i="11"/>
  <c r="F163" i="11"/>
  <c r="N162" i="11"/>
  <c r="J162" i="11"/>
  <c r="F162" i="11"/>
  <c r="N161" i="11"/>
  <c r="J161" i="11"/>
  <c r="F161" i="11"/>
  <c r="N160" i="11"/>
  <c r="J160" i="11"/>
  <c r="F160" i="11"/>
  <c r="N159" i="11"/>
  <c r="J159" i="11"/>
  <c r="F159" i="11"/>
  <c r="N158" i="11"/>
  <c r="J158" i="11"/>
  <c r="F158" i="11"/>
  <c r="N157" i="11"/>
  <c r="J157" i="11"/>
  <c r="F157" i="11"/>
  <c r="N156" i="11"/>
  <c r="J156" i="11"/>
  <c r="F156" i="11"/>
  <c r="N155" i="11"/>
  <c r="J155" i="11"/>
  <c r="F155" i="11"/>
  <c r="N154" i="11"/>
  <c r="J154" i="11"/>
  <c r="F154" i="11"/>
  <c r="N152" i="11"/>
  <c r="J152" i="11"/>
  <c r="F152" i="11"/>
  <c r="N151" i="11"/>
  <c r="J151" i="11"/>
  <c r="F151" i="11"/>
  <c r="N150" i="11"/>
  <c r="J150" i="11"/>
  <c r="F150" i="11"/>
  <c r="N149" i="11"/>
  <c r="J149" i="11"/>
  <c r="F149" i="11"/>
  <c r="N148" i="11"/>
  <c r="J148" i="11"/>
  <c r="F148" i="11"/>
  <c r="N147" i="11"/>
  <c r="J147" i="11"/>
  <c r="F147" i="11"/>
  <c r="N146" i="11"/>
  <c r="J146" i="11"/>
  <c r="F146" i="11"/>
  <c r="N145" i="11"/>
  <c r="J145" i="11"/>
  <c r="F145" i="11"/>
  <c r="N144" i="11"/>
  <c r="J144" i="11"/>
  <c r="F144" i="11"/>
  <c r="N143" i="11"/>
  <c r="J143" i="11"/>
  <c r="F143" i="11"/>
  <c r="N142" i="11"/>
  <c r="J142" i="11"/>
  <c r="F142" i="11"/>
  <c r="N141" i="11"/>
  <c r="J141" i="11"/>
  <c r="F141" i="11"/>
  <c r="N139" i="11"/>
  <c r="J139" i="11"/>
  <c r="F139" i="11"/>
  <c r="N138" i="11"/>
  <c r="J138" i="11"/>
  <c r="F138" i="11"/>
  <c r="N137" i="11"/>
  <c r="J137" i="11"/>
  <c r="F137" i="11"/>
  <c r="N136" i="11"/>
  <c r="J136" i="11"/>
  <c r="F136" i="11"/>
  <c r="N135" i="11"/>
  <c r="J135" i="11"/>
  <c r="F135" i="11"/>
  <c r="N134" i="11"/>
  <c r="J134" i="11"/>
  <c r="F134" i="11"/>
  <c r="N133" i="11"/>
  <c r="J133" i="11"/>
  <c r="F133" i="11"/>
  <c r="N132" i="11"/>
  <c r="J132" i="11"/>
  <c r="F132" i="11"/>
  <c r="N131" i="11"/>
  <c r="J131" i="11"/>
  <c r="F131" i="11"/>
  <c r="N130" i="11"/>
  <c r="J130" i="11"/>
  <c r="F130" i="11"/>
  <c r="N129" i="11"/>
  <c r="J129" i="11"/>
  <c r="F129" i="11"/>
  <c r="N128" i="11"/>
  <c r="J128" i="11"/>
  <c r="F128" i="11"/>
  <c r="N126" i="11"/>
  <c r="J126" i="11"/>
  <c r="F126" i="11"/>
  <c r="N125" i="11"/>
  <c r="J125" i="11"/>
  <c r="F125" i="11"/>
  <c r="N124" i="11"/>
  <c r="J124" i="11"/>
  <c r="F124" i="11"/>
  <c r="N123" i="11"/>
  <c r="J123" i="11"/>
  <c r="F123" i="11"/>
  <c r="N122" i="11"/>
  <c r="J122" i="11"/>
  <c r="F122" i="11"/>
  <c r="N121" i="11"/>
  <c r="J121" i="11"/>
  <c r="F121" i="11"/>
  <c r="N120" i="11"/>
  <c r="J120" i="11"/>
  <c r="F120" i="11"/>
  <c r="N119" i="11"/>
  <c r="J119" i="11"/>
  <c r="F119" i="11"/>
  <c r="N118" i="11"/>
  <c r="J118" i="11"/>
  <c r="F118" i="11"/>
  <c r="N117" i="11"/>
  <c r="J117" i="11"/>
  <c r="F117" i="11"/>
  <c r="N116" i="11"/>
  <c r="J116" i="11"/>
  <c r="F116" i="11"/>
  <c r="N115" i="11"/>
  <c r="J115" i="11"/>
  <c r="F115" i="11"/>
  <c r="N113" i="11"/>
  <c r="J113" i="11"/>
  <c r="F113" i="11"/>
  <c r="N112" i="11"/>
  <c r="J112" i="11"/>
  <c r="F112" i="11"/>
  <c r="N111" i="11"/>
  <c r="J111" i="11"/>
  <c r="F111" i="11"/>
  <c r="N110" i="11"/>
  <c r="J110" i="11"/>
  <c r="F110" i="11"/>
  <c r="N109" i="11"/>
  <c r="J109" i="11"/>
  <c r="F109" i="11"/>
  <c r="N108" i="11"/>
  <c r="J108" i="11"/>
  <c r="F108" i="11"/>
  <c r="N107" i="11"/>
  <c r="J107" i="11"/>
  <c r="F107" i="11"/>
  <c r="N106" i="11"/>
  <c r="J106" i="11"/>
  <c r="F106" i="11"/>
  <c r="N105" i="11"/>
  <c r="J105" i="11"/>
  <c r="F105" i="11"/>
  <c r="N104" i="11"/>
  <c r="J104" i="11"/>
  <c r="F104" i="11"/>
  <c r="N103" i="11"/>
  <c r="J103" i="11"/>
  <c r="F103" i="11"/>
  <c r="N102" i="11"/>
  <c r="J102" i="11"/>
  <c r="F102" i="11"/>
  <c r="N74" i="11"/>
  <c r="J74" i="11"/>
  <c r="F74" i="11"/>
  <c r="N73" i="11"/>
  <c r="J73" i="11"/>
  <c r="F73" i="11"/>
  <c r="N72" i="11"/>
  <c r="J72" i="11"/>
  <c r="F72" i="11"/>
  <c r="N71" i="11"/>
  <c r="J71" i="11"/>
  <c r="F71" i="11"/>
  <c r="N70" i="11"/>
  <c r="J70" i="11"/>
  <c r="F70" i="11"/>
  <c r="N69" i="11"/>
  <c r="J69" i="11"/>
  <c r="F69" i="11"/>
  <c r="N68" i="11"/>
  <c r="J68" i="11"/>
  <c r="F68" i="11"/>
  <c r="N67" i="11"/>
  <c r="J67" i="11"/>
  <c r="F67" i="11"/>
  <c r="N66" i="11"/>
  <c r="J66" i="11"/>
  <c r="F66" i="11"/>
  <c r="N65" i="11"/>
  <c r="J65" i="11"/>
  <c r="F65" i="11"/>
  <c r="N64" i="11"/>
  <c r="J64" i="11"/>
  <c r="F64" i="11"/>
  <c r="N63" i="11"/>
  <c r="J63" i="11"/>
  <c r="F63" i="11"/>
  <c r="N61" i="11"/>
  <c r="J61" i="11"/>
  <c r="F61" i="11"/>
  <c r="N60" i="11"/>
  <c r="J60" i="11"/>
  <c r="F60" i="11"/>
  <c r="N59" i="11"/>
  <c r="J59" i="11"/>
  <c r="F59" i="11"/>
  <c r="N58" i="11"/>
  <c r="J58" i="11"/>
  <c r="F58" i="11"/>
  <c r="N57" i="11"/>
  <c r="J57" i="11"/>
  <c r="F57" i="11"/>
  <c r="N56" i="11"/>
  <c r="J56" i="11"/>
  <c r="F56" i="11"/>
  <c r="N55" i="11"/>
  <c r="J55" i="11"/>
  <c r="F55" i="11"/>
  <c r="N54" i="11"/>
  <c r="J54" i="11"/>
  <c r="F54" i="11"/>
  <c r="N53" i="11"/>
  <c r="J53" i="11"/>
  <c r="F53" i="11"/>
  <c r="N52" i="11"/>
  <c r="J52" i="11"/>
  <c r="F52" i="11"/>
  <c r="N51" i="11"/>
  <c r="J51" i="11"/>
  <c r="F51" i="11"/>
  <c r="N50" i="11"/>
  <c r="J50" i="11"/>
  <c r="F50" i="11"/>
  <c r="N48" i="11"/>
  <c r="J48" i="11"/>
  <c r="F48" i="11"/>
  <c r="N47" i="11"/>
  <c r="J47" i="11"/>
  <c r="F47" i="11"/>
  <c r="N46" i="11"/>
  <c r="J46" i="11"/>
  <c r="F46" i="11"/>
  <c r="N45" i="11"/>
  <c r="J45" i="11"/>
  <c r="F45" i="11"/>
  <c r="N44" i="11"/>
  <c r="J44" i="11"/>
  <c r="F44" i="11"/>
  <c r="N43" i="11"/>
  <c r="J43" i="11"/>
  <c r="F43" i="11"/>
  <c r="N42" i="11"/>
  <c r="J42" i="11"/>
  <c r="F42" i="11"/>
  <c r="N41" i="11"/>
  <c r="J41" i="11"/>
  <c r="F41" i="11"/>
  <c r="N40" i="11"/>
  <c r="J40" i="11"/>
  <c r="F40" i="11"/>
  <c r="N39" i="11"/>
  <c r="J39" i="11"/>
  <c r="F39" i="11"/>
  <c r="N38" i="11"/>
  <c r="J38" i="11"/>
  <c r="F38" i="11"/>
  <c r="N37" i="11"/>
  <c r="J37" i="11"/>
  <c r="F37" i="11"/>
  <c r="M34" i="11"/>
  <c r="L34" i="11"/>
  <c r="K34" i="11"/>
  <c r="I34" i="11"/>
  <c r="H34" i="11"/>
  <c r="G34" i="11"/>
  <c r="E34" i="11"/>
  <c r="D34" i="11"/>
  <c r="C34" i="11"/>
  <c r="M33" i="11"/>
  <c r="L33" i="11"/>
  <c r="K33" i="11"/>
  <c r="I33" i="11"/>
  <c r="H33" i="11"/>
  <c r="G33" i="11"/>
  <c r="E33" i="11"/>
  <c r="D33" i="11"/>
  <c r="C33" i="11"/>
  <c r="M32" i="11"/>
  <c r="L32" i="11"/>
  <c r="K32" i="11"/>
  <c r="I32" i="11"/>
  <c r="H32" i="11"/>
  <c r="G32" i="11"/>
  <c r="E32" i="11"/>
  <c r="D32" i="11"/>
  <c r="C32" i="11"/>
  <c r="M31" i="11"/>
  <c r="L31" i="11"/>
  <c r="K31" i="11"/>
  <c r="I31" i="11"/>
  <c r="H31" i="11"/>
  <c r="G31" i="11"/>
  <c r="E31" i="11"/>
  <c r="D31" i="11"/>
  <c r="C31" i="11"/>
  <c r="M30" i="11"/>
  <c r="L30" i="11"/>
  <c r="K30" i="11"/>
  <c r="I30" i="11"/>
  <c r="H30" i="11"/>
  <c r="G30" i="11"/>
  <c r="E30" i="11"/>
  <c r="D30" i="11"/>
  <c r="C30" i="11"/>
  <c r="M29" i="11"/>
  <c r="L29" i="11"/>
  <c r="K29" i="11"/>
  <c r="I29" i="11"/>
  <c r="H29" i="11"/>
  <c r="G29" i="11"/>
  <c r="E29" i="11"/>
  <c r="D29" i="11"/>
  <c r="C29" i="11"/>
  <c r="M28" i="11"/>
  <c r="L28" i="11"/>
  <c r="K28" i="11"/>
  <c r="I28" i="11"/>
  <c r="H28" i="11"/>
  <c r="G28" i="11"/>
  <c r="E28" i="11"/>
  <c r="D28" i="11"/>
  <c r="C28" i="11"/>
  <c r="M27" i="11"/>
  <c r="L27" i="11"/>
  <c r="K27" i="11"/>
  <c r="I27" i="11"/>
  <c r="H27" i="11"/>
  <c r="G27" i="11"/>
  <c r="E27" i="11"/>
  <c r="D27" i="11"/>
  <c r="C27" i="11"/>
  <c r="M26" i="11"/>
  <c r="L26" i="11"/>
  <c r="K26" i="11"/>
  <c r="I26" i="11"/>
  <c r="H26" i="11"/>
  <c r="G26" i="11"/>
  <c r="E26" i="11"/>
  <c r="D26" i="11"/>
  <c r="C26" i="11"/>
  <c r="M25" i="11"/>
  <c r="L25" i="11"/>
  <c r="K25" i="11"/>
  <c r="I25" i="11"/>
  <c r="H25" i="11"/>
  <c r="G25" i="11"/>
  <c r="E25" i="11"/>
  <c r="D25" i="11"/>
  <c r="C25" i="11"/>
  <c r="M24" i="11"/>
  <c r="L24" i="11"/>
  <c r="K24" i="11"/>
  <c r="I24" i="11"/>
  <c r="H24" i="11"/>
  <c r="G24" i="11"/>
  <c r="E24" i="11"/>
  <c r="D24" i="11"/>
  <c r="C24" i="11"/>
  <c r="M23" i="11"/>
  <c r="L23" i="11"/>
  <c r="K23" i="11"/>
  <c r="I23" i="11"/>
  <c r="H23" i="11"/>
  <c r="G23" i="11"/>
  <c r="E23" i="11"/>
  <c r="D23" i="11"/>
  <c r="C23" i="11"/>
  <c r="M22" i="11"/>
  <c r="L22" i="11"/>
  <c r="K22" i="11"/>
  <c r="I22" i="11"/>
  <c r="H22" i="11"/>
  <c r="G22" i="11"/>
  <c r="E22" i="11"/>
  <c r="D22" i="11"/>
  <c r="C22" i="11"/>
  <c r="M21" i="11"/>
  <c r="L21" i="11"/>
  <c r="K21" i="11"/>
  <c r="I21" i="11"/>
  <c r="H21" i="11"/>
  <c r="G21" i="11"/>
  <c r="E21" i="11"/>
  <c r="D21" i="11"/>
  <c r="C21" i="11"/>
  <c r="M20" i="11"/>
  <c r="L20" i="11"/>
  <c r="K20" i="11"/>
  <c r="I20" i="11"/>
  <c r="H20" i="11"/>
  <c r="G20" i="11"/>
  <c r="E20" i="11"/>
  <c r="D20" i="11"/>
  <c r="C20" i="11"/>
  <c r="M19" i="11"/>
  <c r="L19" i="11"/>
  <c r="K19" i="11"/>
  <c r="I19" i="11"/>
  <c r="H19" i="11"/>
  <c r="G19" i="11"/>
  <c r="E19" i="11"/>
  <c r="D19" i="11"/>
  <c r="C19" i="11"/>
  <c r="M18" i="11"/>
  <c r="L18" i="11"/>
  <c r="K18" i="11"/>
  <c r="I18" i="11"/>
  <c r="H18" i="11"/>
  <c r="G18" i="11"/>
  <c r="E18" i="11"/>
  <c r="D18" i="11"/>
  <c r="C18" i="11"/>
  <c r="M17" i="11"/>
  <c r="L17" i="11"/>
  <c r="K17" i="11"/>
  <c r="I17" i="11"/>
  <c r="H17" i="11"/>
  <c r="G17" i="11"/>
  <c r="E17" i="11"/>
  <c r="D17" i="11"/>
  <c r="C17" i="11"/>
  <c r="M16" i="11"/>
  <c r="L16" i="11"/>
  <c r="K16" i="11"/>
  <c r="I16" i="11"/>
  <c r="H16" i="11"/>
  <c r="G16" i="11"/>
  <c r="E16" i="11"/>
  <c r="D16" i="11"/>
  <c r="C16" i="11"/>
  <c r="M15" i="11"/>
  <c r="L15" i="11"/>
  <c r="K15" i="11"/>
  <c r="I15" i="11"/>
  <c r="H15" i="11"/>
  <c r="G15" i="11"/>
  <c r="E15" i="11"/>
  <c r="D15" i="11"/>
  <c r="C15" i="11"/>
  <c r="M14" i="11"/>
  <c r="L14" i="11"/>
  <c r="K14" i="11"/>
  <c r="I14" i="11"/>
  <c r="H14" i="11"/>
  <c r="G14" i="11"/>
  <c r="E14" i="11"/>
  <c r="D14" i="11"/>
  <c r="C14" i="11"/>
  <c r="M13" i="11"/>
  <c r="L13" i="11"/>
  <c r="K13" i="11"/>
  <c r="I13" i="11"/>
  <c r="H13" i="11"/>
  <c r="G13" i="11"/>
  <c r="E13" i="11"/>
  <c r="D13" i="11"/>
  <c r="C13" i="11"/>
  <c r="M12" i="11"/>
  <c r="L12" i="11"/>
  <c r="K12" i="11"/>
  <c r="I12" i="11"/>
  <c r="H12" i="11"/>
  <c r="G12" i="11"/>
  <c r="E12" i="11"/>
  <c r="D12" i="11"/>
  <c r="C12" i="11"/>
  <c r="M11" i="11"/>
  <c r="L11" i="11"/>
  <c r="K11" i="11"/>
  <c r="I11" i="11"/>
  <c r="H11" i="11"/>
  <c r="G11" i="11"/>
  <c r="E11" i="11"/>
  <c r="D11" i="11"/>
  <c r="C11" i="11"/>
  <c r="N346" i="10"/>
  <c r="J346" i="10"/>
  <c r="F346" i="10"/>
  <c r="N345" i="10"/>
  <c r="J345" i="10"/>
  <c r="F345" i="10"/>
  <c r="N344" i="10"/>
  <c r="J344" i="10"/>
  <c r="F344" i="10"/>
  <c r="N343" i="10"/>
  <c r="J343" i="10"/>
  <c r="F343" i="10"/>
  <c r="N342" i="10"/>
  <c r="J342" i="10"/>
  <c r="F342" i="10"/>
  <c r="N341" i="10"/>
  <c r="J341" i="10"/>
  <c r="F341" i="10"/>
  <c r="N340" i="10"/>
  <c r="J340" i="10"/>
  <c r="F340" i="10"/>
  <c r="N339" i="10"/>
  <c r="J339" i="10"/>
  <c r="F339" i="10"/>
  <c r="N338" i="10"/>
  <c r="J338" i="10"/>
  <c r="F338" i="10"/>
  <c r="N337" i="10"/>
  <c r="J337" i="10"/>
  <c r="F337" i="10"/>
  <c r="N336" i="10"/>
  <c r="J336" i="10"/>
  <c r="F336" i="10"/>
  <c r="N335" i="10"/>
  <c r="J335" i="10"/>
  <c r="F335" i="10"/>
  <c r="N333" i="10"/>
  <c r="J333" i="10"/>
  <c r="F333" i="10"/>
  <c r="N332" i="10"/>
  <c r="J332" i="10"/>
  <c r="F332" i="10"/>
  <c r="N331" i="10"/>
  <c r="J331" i="10"/>
  <c r="F331" i="10"/>
  <c r="N330" i="10"/>
  <c r="J330" i="10"/>
  <c r="F330" i="10"/>
  <c r="N329" i="10"/>
  <c r="J329" i="10"/>
  <c r="F329" i="10"/>
  <c r="N328" i="10"/>
  <c r="J328" i="10"/>
  <c r="F328" i="10"/>
  <c r="N327" i="10"/>
  <c r="J327" i="10"/>
  <c r="F327" i="10"/>
  <c r="N326" i="10"/>
  <c r="J326" i="10"/>
  <c r="F326" i="10"/>
  <c r="N325" i="10"/>
  <c r="J325" i="10"/>
  <c r="F325" i="10"/>
  <c r="N324" i="10"/>
  <c r="J324" i="10"/>
  <c r="F324" i="10"/>
  <c r="N323" i="10"/>
  <c r="J323" i="10"/>
  <c r="F323" i="10"/>
  <c r="N322" i="10"/>
  <c r="J322" i="10"/>
  <c r="F322" i="10"/>
  <c r="N320" i="10"/>
  <c r="J320" i="10"/>
  <c r="F320" i="10"/>
  <c r="N319" i="10"/>
  <c r="J319" i="10"/>
  <c r="F319" i="10"/>
  <c r="N318" i="10"/>
  <c r="J318" i="10"/>
  <c r="F318" i="10"/>
  <c r="N317" i="10"/>
  <c r="J317" i="10"/>
  <c r="F317" i="10"/>
  <c r="N316" i="10"/>
  <c r="J316" i="10"/>
  <c r="F316" i="10"/>
  <c r="N315" i="10"/>
  <c r="J315" i="10"/>
  <c r="F315" i="10"/>
  <c r="N314" i="10"/>
  <c r="J314" i="10"/>
  <c r="F314" i="10"/>
  <c r="N313" i="10"/>
  <c r="J313" i="10"/>
  <c r="F313" i="10"/>
  <c r="N312" i="10"/>
  <c r="J312" i="10"/>
  <c r="F312" i="10"/>
  <c r="N311" i="10"/>
  <c r="J311" i="10"/>
  <c r="F311" i="10"/>
  <c r="N310" i="10"/>
  <c r="J310" i="10"/>
  <c r="F310" i="10"/>
  <c r="N309" i="10"/>
  <c r="J309" i="10"/>
  <c r="F309" i="10"/>
  <c r="N307" i="10"/>
  <c r="J307" i="10"/>
  <c r="F307" i="10"/>
  <c r="N306" i="10"/>
  <c r="J306" i="10"/>
  <c r="F306" i="10"/>
  <c r="N305" i="10"/>
  <c r="J305" i="10"/>
  <c r="F305" i="10"/>
  <c r="N304" i="10"/>
  <c r="J304" i="10"/>
  <c r="F304" i="10"/>
  <c r="N303" i="10"/>
  <c r="J303" i="10"/>
  <c r="F303" i="10"/>
  <c r="N302" i="10"/>
  <c r="J302" i="10"/>
  <c r="F302" i="10"/>
  <c r="N301" i="10"/>
  <c r="J301" i="10"/>
  <c r="F301" i="10"/>
  <c r="N300" i="10"/>
  <c r="J300" i="10"/>
  <c r="F300" i="10"/>
  <c r="N299" i="10"/>
  <c r="J299" i="10"/>
  <c r="F299" i="10"/>
  <c r="N298" i="10"/>
  <c r="J298" i="10"/>
  <c r="F298" i="10"/>
  <c r="N297" i="10"/>
  <c r="J297" i="10"/>
  <c r="F297" i="10"/>
  <c r="N296" i="10"/>
  <c r="J296" i="10"/>
  <c r="F296" i="10"/>
  <c r="N294" i="10"/>
  <c r="J294" i="10"/>
  <c r="F294" i="10"/>
  <c r="N293" i="10"/>
  <c r="J293" i="10"/>
  <c r="F293" i="10"/>
  <c r="N292" i="10"/>
  <c r="J292" i="10"/>
  <c r="F292" i="10"/>
  <c r="N291" i="10"/>
  <c r="J291" i="10"/>
  <c r="F291" i="10"/>
  <c r="N290" i="10"/>
  <c r="J290" i="10"/>
  <c r="F290" i="10"/>
  <c r="N289" i="10"/>
  <c r="J289" i="10"/>
  <c r="F289" i="10"/>
  <c r="N288" i="10"/>
  <c r="J288" i="10"/>
  <c r="F288" i="10"/>
  <c r="N287" i="10"/>
  <c r="J287" i="10"/>
  <c r="F287" i="10"/>
  <c r="N286" i="10"/>
  <c r="J286" i="10"/>
  <c r="F286" i="10"/>
  <c r="N285" i="10"/>
  <c r="J285" i="10"/>
  <c r="F285" i="10"/>
  <c r="N284" i="10"/>
  <c r="J284" i="10"/>
  <c r="F284" i="10"/>
  <c r="N283" i="10"/>
  <c r="J283" i="10"/>
  <c r="F283" i="10"/>
  <c r="N281" i="10"/>
  <c r="J281" i="10"/>
  <c r="F281" i="10"/>
  <c r="N280" i="10"/>
  <c r="J280" i="10"/>
  <c r="F280" i="10"/>
  <c r="N279" i="10"/>
  <c r="J279" i="10"/>
  <c r="F279" i="10"/>
  <c r="N278" i="10"/>
  <c r="J278" i="10"/>
  <c r="F278" i="10"/>
  <c r="N277" i="10"/>
  <c r="J277" i="10"/>
  <c r="F277" i="10"/>
  <c r="N276" i="10"/>
  <c r="J276" i="10"/>
  <c r="F276" i="10"/>
  <c r="N275" i="10"/>
  <c r="J275" i="10"/>
  <c r="F275" i="10"/>
  <c r="N274" i="10"/>
  <c r="J274" i="10"/>
  <c r="F274" i="10"/>
  <c r="N273" i="10"/>
  <c r="J273" i="10"/>
  <c r="F273" i="10"/>
  <c r="N272" i="10"/>
  <c r="J272" i="10"/>
  <c r="F272" i="10"/>
  <c r="N271" i="10"/>
  <c r="J271" i="10"/>
  <c r="F271" i="10"/>
  <c r="N270" i="10"/>
  <c r="J270" i="10"/>
  <c r="F270" i="10"/>
  <c r="N268" i="10"/>
  <c r="J268" i="10"/>
  <c r="F268" i="10"/>
  <c r="N267" i="10"/>
  <c r="J267" i="10"/>
  <c r="F267" i="10"/>
  <c r="N266" i="10"/>
  <c r="J266" i="10"/>
  <c r="F266" i="10"/>
  <c r="N265" i="10"/>
  <c r="J265" i="10"/>
  <c r="F265" i="10"/>
  <c r="N264" i="10"/>
  <c r="J264" i="10"/>
  <c r="F264" i="10"/>
  <c r="N263" i="10"/>
  <c r="J263" i="10"/>
  <c r="F263" i="10"/>
  <c r="N262" i="10"/>
  <c r="J262" i="10"/>
  <c r="F262" i="10"/>
  <c r="N261" i="10"/>
  <c r="J261" i="10"/>
  <c r="F261" i="10"/>
  <c r="N260" i="10"/>
  <c r="J260" i="10"/>
  <c r="F260" i="10"/>
  <c r="N259" i="10"/>
  <c r="J259" i="10"/>
  <c r="F259" i="10"/>
  <c r="N258" i="10"/>
  <c r="J258" i="10"/>
  <c r="F258" i="10"/>
  <c r="N257" i="10"/>
  <c r="J257" i="10"/>
  <c r="F257" i="10"/>
  <c r="N255" i="10"/>
  <c r="J255" i="10"/>
  <c r="F255" i="10"/>
  <c r="N254" i="10"/>
  <c r="J254" i="10"/>
  <c r="F254" i="10"/>
  <c r="N253" i="10"/>
  <c r="J253" i="10"/>
  <c r="F253" i="10"/>
  <c r="N252" i="10"/>
  <c r="J252" i="10"/>
  <c r="F252" i="10"/>
  <c r="N251" i="10"/>
  <c r="J251" i="10"/>
  <c r="F251" i="10"/>
  <c r="N250" i="10"/>
  <c r="J250" i="10"/>
  <c r="F250" i="10"/>
  <c r="N249" i="10"/>
  <c r="J249" i="10"/>
  <c r="F249" i="10"/>
  <c r="N248" i="10"/>
  <c r="J248" i="10"/>
  <c r="F248" i="10"/>
  <c r="N247" i="10"/>
  <c r="J247" i="10"/>
  <c r="F247" i="10"/>
  <c r="N246" i="10"/>
  <c r="J246" i="10"/>
  <c r="F246" i="10"/>
  <c r="N245" i="10"/>
  <c r="J245" i="10"/>
  <c r="F245" i="10"/>
  <c r="N244" i="10"/>
  <c r="J244" i="10"/>
  <c r="F244" i="10"/>
  <c r="N242" i="10"/>
  <c r="J242" i="10"/>
  <c r="F242" i="10"/>
  <c r="N241" i="10"/>
  <c r="J241" i="10"/>
  <c r="F241" i="10"/>
  <c r="N240" i="10"/>
  <c r="J240" i="10"/>
  <c r="F240" i="10"/>
  <c r="N239" i="10"/>
  <c r="J239" i="10"/>
  <c r="F239" i="10"/>
  <c r="N238" i="10"/>
  <c r="J238" i="10"/>
  <c r="F238" i="10"/>
  <c r="N237" i="10"/>
  <c r="J237" i="10"/>
  <c r="F237" i="10"/>
  <c r="N236" i="10"/>
  <c r="J236" i="10"/>
  <c r="F236" i="10"/>
  <c r="N235" i="10"/>
  <c r="J235" i="10"/>
  <c r="F235" i="10"/>
  <c r="N234" i="10"/>
  <c r="J234" i="10"/>
  <c r="F234" i="10"/>
  <c r="N233" i="10"/>
  <c r="J233" i="10"/>
  <c r="F233" i="10"/>
  <c r="N232" i="10"/>
  <c r="J232" i="10"/>
  <c r="F232" i="10"/>
  <c r="N231" i="10"/>
  <c r="J231" i="10"/>
  <c r="F231" i="10"/>
  <c r="N229" i="10"/>
  <c r="J229" i="10"/>
  <c r="F229" i="10"/>
  <c r="N228" i="10"/>
  <c r="J228" i="10"/>
  <c r="F228" i="10"/>
  <c r="N227" i="10"/>
  <c r="J227" i="10"/>
  <c r="F227" i="10"/>
  <c r="N226" i="10"/>
  <c r="J226" i="10"/>
  <c r="F226" i="10"/>
  <c r="N225" i="10"/>
  <c r="J225" i="10"/>
  <c r="F225" i="10"/>
  <c r="N224" i="10"/>
  <c r="J224" i="10"/>
  <c r="F224" i="10"/>
  <c r="N223" i="10"/>
  <c r="J223" i="10"/>
  <c r="F223" i="10"/>
  <c r="N222" i="10"/>
  <c r="J222" i="10"/>
  <c r="F222" i="10"/>
  <c r="N221" i="10"/>
  <c r="J221" i="10"/>
  <c r="F221" i="10"/>
  <c r="N220" i="10"/>
  <c r="J220" i="10"/>
  <c r="F220" i="10"/>
  <c r="N219" i="10"/>
  <c r="J219" i="10"/>
  <c r="F219" i="10"/>
  <c r="N218" i="10"/>
  <c r="J218" i="10"/>
  <c r="F218" i="10"/>
  <c r="N216" i="10"/>
  <c r="J216" i="10"/>
  <c r="F216" i="10"/>
  <c r="N215" i="10"/>
  <c r="J215" i="10"/>
  <c r="F215" i="10"/>
  <c r="N214" i="10"/>
  <c r="J214" i="10"/>
  <c r="F214" i="10"/>
  <c r="N213" i="10"/>
  <c r="J213" i="10"/>
  <c r="F213" i="10"/>
  <c r="N212" i="10"/>
  <c r="J212" i="10"/>
  <c r="F212" i="10"/>
  <c r="N211" i="10"/>
  <c r="J211" i="10"/>
  <c r="F211" i="10"/>
  <c r="N210" i="10"/>
  <c r="J210" i="10"/>
  <c r="F210" i="10"/>
  <c r="N209" i="10"/>
  <c r="J209" i="10"/>
  <c r="F209" i="10"/>
  <c r="N208" i="10"/>
  <c r="J208" i="10"/>
  <c r="F208" i="10"/>
  <c r="N207" i="10"/>
  <c r="J207" i="10"/>
  <c r="F207" i="10"/>
  <c r="N206" i="10"/>
  <c r="J206" i="10"/>
  <c r="F206" i="10"/>
  <c r="N205" i="10"/>
  <c r="J205" i="10"/>
  <c r="F205" i="10"/>
  <c r="N203" i="10"/>
  <c r="J203" i="10"/>
  <c r="F203" i="10"/>
  <c r="N202" i="10"/>
  <c r="J202" i="10"/>
  <c r="F202" i="10"/>
  <c r="N201" i="10"/>
  <c r="J201" i="10"/>
  <c r="F201" i="10"/>
  <c r="N200" i="10"/>
  <c r="J200" i="10"/>
  <c r="F200" i="10"/>
  <c r="N199" i="10"/>
  <c r="J199" i="10"/>
  <c r="F199" i="10"/>
  <c r="N198" i="10"/>
  <c r="J198" i="10"/>
  <c r="F198" i="10"/>
  <c r="N197" i="10"/>
  <c r="J197" i="10"/>
  <c r="F197" i="10"/>
  <c r="N196" i="10"/>
  <c r="J196" i="10"/>
  <c r="F196" i="10"/>
  <c r="N195" i="10"/>
  <c r="J195" i="10"/>
  <c r="F195" i="10"/>
  <c r="N194" i="10"/>
  <c r="J194" i="10"/>
  <c r="F194" i="10"/>
  <c r="N193" i="10"/>
  <c r="J193" i="10"/>
  <c r="F193" i="10"/>
  <c r="N192" i="10"/>
  <c r="J192" i="10"/>
  <c r="F192" i="10"/>
  <c r="N190" i="10"/>
  <c r="J190" i="10"/>
  <c r="F190" i="10"/>
  <c r="N189" i="10"/>
  <c r="J189" i="10"/>
  <c r="F189" i="10"/>
  <c r="N188" i="10"/>
  <c r="J188" i="10"/>
  <c r="F188" i="10"/>
  <c r="N187" i="10"/>
  <c r="J187" i="10"/>
  <c r="F187" i="10"/>
  <c r="N186" i="10"/>
  <c r="J186" i="10"/>
  <c r="F186" i="10"/>
  <c r="N185" i="10"/>
  <c r="J185" i="10"/>
  <c r="F185" i="10"/>
  <c r="N184" i="10"/>
  <c r="J184" i="10"/>
  <c r="F184" i="10"/>
  <c r="N183" i="10"/>
  <c r="J183" i="10"/>
  <c r="F183" i="10"/>
  <c r="N182" i="10"/>
  <c r="J182" i="10"/>
  <c r="F182" i="10"/>
  <c r="N181" i="10"/>
  <c r="J181" i="10"/>
  <c r="F181" i="10"/>
  <c r="N180" i="10"/>
  <c r="J180" i="10"/>
  <c r="F180" i="10"/>
  <c r="N179" i="10"/>
  <c r="J179" i="10"/>
  <c r="F179" i="10"/>
  <c r="N177" i="10"/>
  <c r="J177" i="10"/>
  <c r="F177" i="10"/>
  <c r="N176" i="10"/>
  <c r="J176" i="10"/>
  <c r="F176" i="10"/>
  <c r="N175" i="10"/>
  <c r="J175" i="10"/>
  <c r="F175" i="10"/>
  <c r="N174" i="10"/>
  <c r="J174" i="10"/>
  <c r="F174" i="10"/>
  <c r="N173" i="10"/>
  <c r="J173" i="10"/>
  <c r="F173" i="10"/>
  <c r="N172" i="10"/>
  <c r="J172" i="10"/>
  <c r="F172" i="10"/>
  <c r="N171" i="10"/>
  <c r="J171" i="10"/>
  <c r="F171" i="10"/>
  <c r="N170" i="10"/>
  <c r="J170" i="10"/>
  <c r="F170" i="10"/>
  <c r="N169" i="10"/>
  <c r="J169" i="10"/>
  <c r="F169" i="10"/>
  <c r="N168" i="10"/>
  <c r="J168" i="10"/>
  <c r="F168" i="10"/>
  <c r="N167" i="10"/>
  <c r="J167" i="10"/>
  <c r="F167" i="10"/>
  <c r="N166" i="10"/>
  <c r="J166" i="10"/>
  <c r="F166" i="10"/>
  <c r="N164" i="10"/>
  <c r="J164" i="10"/>
  <c r="F164" i="10"/>
  <c r="N163" i="10"/>
  <c r="J163" i="10"/>
  <c r="F163" i="10"/>
  <c r="N162" i="10"/>
  <c r="J162" i="10"/>
  <c r="F162" i="10"/>
  <c r="N161" i="10"/>
  <c r="J161" i="10"/>
  <c r="F161" i="10"/>
  <c r="N160" i="10"/>
  <c r="J160" i="10"/>
  <c r="F160" i="10"/>
  <c r="N159" i="10"/>
  <c r="J159" i="10"/>
  <c r="F159" i="10"/>
  <c r="N158" i="10"/>
  <c r="J158" i="10"/>
  <c r="F158" i="10"/>
  <c r="N157" i="10"/>
  <c r="J157" i="10"/>
  <c r="F157" i="10"/>
  <c r="N156" i="10"/>
  <c r="J156" i="10"/>
  <c r="F156" i="10"/>
  <c r="N155" i="10"/>
  <c r="J155" i="10"/>
  <c r="F155" i="10"/>
  <c r="N154" i="10"/>
  <c r="J154" i="10"/>
  <c r="F154" i="10"/>
  <c r="N153" i="10"/>
  <c r="J153" i="10"/>
  <c r="F153" i="10"/>
  <c r="N151" i="10"/>
  <c r="J151" i="10"/>
  <c r="F151" i="10"/>
  <c r="N150" i="10"/>
  <c r="J150" i="10"/>
  <c r="F150" i="10"/>
  <c r="N149" i="10"/>
  <c r="J149" i="10"/>
  <c r="F149" i="10"/>
  <c r="N148" i="10"/>
  <c r="J148" i="10"/>
  <c r="F148" i="10"/>
  <c r="N147" i="10"/>
  <c r="J147" i="10"/>
  <c r="F147" i="10"/>
  <c r="N146" i="10"/>
  <c r="J146" i="10"/>
  <c r="F146" i="10"/>
  <c r="N145" i="10"/>
  <c r="J145" i="10"/>
  <c r="F145" i="10"/>
  <c r="N144" i="10"/>
  <c r="J144" i="10"/>
  <c r="F144" i="10"/>
  <c r="N143" i="10"/>
  <c r="J143" i="10"/>
  <c r="F143" i="10"/>
  <c r="N142" i="10"/>
  <c r="J142" i="10"/>
  <c r="F142" i="10"/>
  <c r="N141" i="10"/>
  <c r="J141" i="10"/>
  <c r="F141" i="10"/>
  <c r="N140" i="10"/>
  <c r="J140" i="10"/>
  <c r="F140" i="10"/>
  <c r="N138" i="10"/>
  <c r="J138" i="10"/>
  <c r="F138" i="10"/>
  <c r="N137" i="10"/>
  <c r="J137" i="10"/>
  <c r="F137" i="10"/>
  <c r="N136" i="10"/>
  <c r="J136" i="10"/>
  <c r="F136" i="10"/>
  <c r="N135" i="10"/>
  <c r="J135" i="10"/>
  <c r="F135" i="10"/>
  <c r="N134" i="10"/>
  <c r="J134" i="10"/>
  <c r="F134" i="10"/>
  <c r="N133" i="10"/>
  <c r="J133" i="10"/>
  <c r="F133" i="10"/>
  <c r="N132" i="10"/>
  <c r="J132" i="10"/>
  <c r="F132" i="10"/>
  <c r="N131" i="10"/>
  <c r="J131" i="10"/>
  <c r="F131" i="10"/>
  <c r="N130" i="10"/>
  <c r="J130" i="10"/>
  <c r="F130" i="10"/>
  <c r="N129" i="10"/>
  <c r="J129" i="10"/>
  <c r="F129" i="10"/>
  <c r="N128" i="10"/>
  <c r="J128" i="10"/>
  <c r="F128" i="10"/>
  <c r="N127" i="10"/>
  <c r="J127" i="10"/>
  <c r="F127" i="10"/>
  <c r="N125" i="10"/>
  <c r="J125" i="10"/>
  <c r="F125" i="10"/>
  <c r="N124" i="10"/>
  <c r="J124" i="10"/>
  <c r="F124" i="10"/>
  <c r="N123" i="10"/>
  <c r="J123" i="10"/>
  <c r="F123" i="10"/>
  <c r="N122" i="10"/>
  <c r="J122" i="10"/>
  <c r="F122" i="10"/>
  <c r="N121" i="10"/>
  <c r="J121" i="10"/>
  <c r="F121" i="10"/>
  <c r="N120" i="10"/>
  <c r="J120" i="10"/>
  <c r="F120" i="10"/>
  <c r="N119" i="10"/>
  <c r="J119" i="10"/>
  <c r="F119" i="10"/>
  <c r="N118" i="10"/>
  <c r="J118" i="10"/>
  <c r="F118" i="10"/>
  <c r="N117" i="10"/>
  <c r="J117" i="10"/>
  <c r="F117" i="10"/>
  <c r="N116" i="10"/>
  <c r="J116" i="10"/>
  <c r="F116" i="10"/>
  <c r="N115" i="10"/>
  <c r="J115" i="10"/>
  <c r="F115" i="10"/>
  <c r="N114" i="10"/>
  <c r="J114" i="10"/>
  <c r="F114" i="10"/>
  <c r="N112" i="10"/>
  <c r="J112" i="10"/>
  <c r="F112" i="10"/>
  <c r="N111" i="10"/>
  <c r="J111" i="10"/>
  <c r="F111" i="10"/>
  <c r="N110" i="10"/>
  <c r="J110" i="10"/>
  <c r="F110" i="10"/>
  <c r="N109" i="10"/>
  <c r="J109" i="10"/>
  <c r="F109" i="10"/>
  <c r="N108" i="10"/>
  <c r="J108" i="10"/>
  <c r="F108" i="10"/>
  <c r="N107" i="10"/>
  <c r="J107" i="10"/>
  <c r="F107" i="10"/>
  <c r="N106" i="10"/>
  <c r="J106" i="10"/>
  <c r="F106" i="10"/>
  <c r="N105" i="10"/>
  <c r="J105" i="10"/>
  <c r="F105" i="10"/>
  <c r="N104" i="10"/>
  <c r="J104" i="10"/>
  <c r="F104" i="10"/>
  <c r="N103" i="10"/>
  <c r="J103" i="10"/>
  <c r="F103" i="10"/>
  <c r="N102" i="10"/>
  <c r="J102" i="10"/>
  <c r="F102" i="10"/>
  <c r="N101" i="10"/>
  <c r="J101" i="10"/>
  <c r="F101" i="10"/>
  <c r="N73" i="10"/>
  <c r="J73" i="10"/>
  <c r="F73" i="10"/>
  <c r="N72" i="10"/>
  <c r="J72" i="10"/>
  <c r="F72" i="10"/>
  <c r="N71" i="10"/>
  <c r="J71" i="10"/>
  <c r="F71" i="10"/>
  <c r="N70" i="10"/>
  <c r="J70" i="10"/>
  <c r="F70" i="10"/>
  <c r="N69" i="10"/>
  <c r="J69" i="10"/>
  <c r="F69" i="10"/>
  <c r="N68" i="10"/>
  <c r="J68" i="10"/>
  <c r="F68" i="10"/>
  <c r="N67" i="10"/>
  <c r="J67" i="10"/>
  <c r="F67" i="10"/>
  <c r="N66" i="10"/>
  <c r="J66" i="10"/>
  <c r="F66" i="10"/>
  <c r="N65" i="10"/>
  <c r="J65" i="10"/>
  <c r="F65" i="10"/>
  <c r="N64" i="10"/>
  <c r="J64" i="10"/>
  <c r="F64" i="10"/>
  <c r="N63" i="10"/>
  <c r="J63" i="10"/>
  <c r="F63" i="10"/>
  <c r="N62" i="10"/>
  <c r="J62" i="10"/>
  <c r="F62" i="10"/>
  <c r="N60" i="10"/>
  <c r="J60" i="10"/>
  <c r="F60" i="10"/>
  <c r="N59" i="10"/>
  <c r="J59" i="10"/>
  <c r="F59" i="10"/>
  <c r="N58" i="10"/>
  <c r="J58" i="10"/>
  <c r="F58" i="10"/>
  <c r="N57" i="10"/>
  <c r="J57" i="10"/>
  <c r="F57" i="10"/>
  <c r="N56" i="10"/>
  <c r="J56" i="10"/>
  <c r="F56" i="10"/>
  <c r="N55" i="10"/>
  <c r="J55" i="10"/>
  <c r="F55" i="10"/>
  <c r="N54" i="10"/>
  <c r="J54" i="10"/>
  <c r="F54" i="10"/>
  <c r="N53" i="10"/>
  <c r="J53" i="10"/>
  <c r="F53" i="10"/>
  <c r="N52" i="10"/>
  <c r="J52" i="10"/>
  <c r="F52" i="10"/>
  <c r="N51" i="10"/>
  <c r="J51" i="10"/>
  <c r="F51" i="10"/>
  <c r="N50" i="10"/>
  <c r="J50" i="10"/>
  <c r="F50" i="10"/>
  <c r="N49" i="10"/>
  <c r="J49" i="10"/>
  <c r="F49" i="10"/>
  <c r="N47" i="10"/>
  <c r="J47" i="10"/>
  <c r="F47" i="10"/>
  <c r="N46" i="10"/>
  <c r="J46" i="10"/>
  <c r="F46" i="10"/>
  <c r="N45" i="10"/>
  <c r="J45" i="10"/>
  <c r="F45" i="10"/>
  <c r="N44" i="10"/>
  <c r="J44" i="10"/>
  <c r="F44" i="10"/>
  <c r="N43" i="10"/>
  <c r="J43" i="10"/>
  <c r="F43" i="10"/>
  <c r="N42" i="10"/>
  <c r="J42" i="10"/>
  <c r="F42" i="10"/>
  <c r="N41" i="10"/>
  <c r="J41" i="10"/>
  <c r="F41" i="10"/>
  <c r="N40" i="10"/>
  <c r="J40" i="10"/>
  <c r="F40" i="10"/>
  <c r="N39" i="10"/>
  <c r="J39" i="10"/>
  <c r="F39" i="10"/>
  <c r="N38" i="10"/>
  <c r="J38" i="10"/>
  <c r="F38" i="10"/>
  <c r="N37" i="10"/>
  <c r="J37" i="10"/>
  <c r="F37" i="10"/>
  <c r="N36" i="10"/>
  <c r="J36" i="10"/>
  <c r="M33" i="10"/>
  <c r="L33" i="10"/>
  <c r="K33" i="10"/>
  <c r="I33" i="10"/>
  <c r="H33" i="10"/>
  <c r="G33" i="10"/>
  <c r="D33" i="10"/>
  <c r="C33" i="10"/>
  <c r="M32" i="10"/>
  <c r="L32" i="10"/>
  <c r="K32" i="10"/>
  <c r="I32" i="10"/>
  <c r="H32" i="10"/>
  <c r="G32" i="10"/>
  <c r="D32" i="10"/>
  <c r="C32" i="10"/>
  <c r="M31" i="10"/>
  <c r="L31" i="10"/>
  <c r="K31" i="10"/>
  <c r="I31" i="10"/>
  <c r="H31" i="10"/>
  <c r="G31" i="10"/>
  <c r="D31" i="10"/>
  <c r="C31" i="10"/>
  <c r="M30" i="10"/>
  <c r="L30" i="10"/>
  <c r="K30" i="10"/>
  <c r="I30" i="10"/>
  <c r="H30" i="10"/>
  <c r="G30" i="10"/>
  <c r="D30" i="10"/>
  <c r="C30" i="10"/>
  <c r="M29" i="10"/>
  <c r="L29" i="10"/>
  <c r="K29" i="10"/>
  <c r="I29" i="10"/>
  <c r="H29" i="10"/>
  <c r="G29" i="10"/>
  <c r="D29" i="10"/>
  <c r="C29" i="10"/>
  <c r="M28" i="10"/>
  <c r="L28" i="10"/>
  <c r="K28" i="10"/>
  <c r="I28" i="10"/>
  <c r="H28" i="10"/>
  <c r="G28" i="10"/>
  <c r="E28" i="10"/>
  <c r="D28" i="10"/>
  <c r="C28" i="10"/>
  <c r="M27" i="10"/>
  <c r="L27" i="10"/>
  <c r="K27" i="10"/>
  <c r="I27" i="10"/>
  <c r="H27" i="10"/>
  <c r="G27" i="10"/>
  <c r="E27" i="10"/>
  <c r="D27" i="10"/>
  <c r="C27" i="10"/>
  <c r="M26" i="10"/>
  <c r="L26" i="10"/>
  <c r="K26" i="10"/>
  <c r="I26" i="10"/>
  <c r="H26" i="10"/>
  <c r="G26" i="10"/>
  <c r="E26" i="10"/>
  <c r="D26" i="10"/>
  <c r="C26" i="10"/>
  <c r="M25" i="10"/>
  <c r="L25" i="10"/>
  <c r="K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D24" i="10"/>
  <c r="C24" i="10"/>
  <c r="M23" i="10"/>
  <c r="L23" i="10"/>
  <c r="K23" i="10"/>
  <c r="I23" i="10"/>
  <c r="H23" i="10"/>
  <c r="G23" i="10"/>
  <c r="E23" i="10"/>
  <c r="D23" i="10"/>
  <c r="C23" i="10"/>
  <c r="M22" i="10"/>
  <c r="L22" i="10"/>
  <c r="K22" i="10"/>
  <c r="I22" i="10"/>
  <c r="H22" i="10"/>
  <c r="G22" i="10"/>
  <c r="E22" i="10"/>
  <c r="D22" i="10"/>
  <c r="C22" i="10"/>
  <c r="M21" i="10"/>
  <c r="L21" i="10"/>
  <c r="K21" i="10"/>
  <c r="I21" i="10"/>
  <c r="H21" i="10"/>
  <c r="G21" i="10"/>
  <c r="E21" i="10"/>
  <c r="D21" i="10"/>
  <c r="C21" i="10"/>
  <c r="M20" i="10"/>
  <c r="L20" i="10"/>
  <c r="K20" i="10"/>
  <c r="I20" i="10"/>
  <c r="H20" i="10"/>
  <c r="G20" i="10"/>
  <c r="E20" i="10"/>
  <c r="D20" i="10"/>
  <c r="C20" i="10"/>
  <c r="M19" i="10"/>
  <c r="L19" i="10"/>
  <c r="K19" i="10"/>
  <c r="I19" i="10"/>
  <c r="H19" i="10"/>
  <c r="G19" i="10"/>
  <c r="E19" i="10"/>
  <c r="D19" i="10"/>
  <c r="C19" i="10"/>
  <c r="M18" i="10"/>
  <c r="L18" i="10"/>
  <c r="K18" i="10"/>
  <c r="I18" i="10"/>
  <c r="H18" i="10"/>
  <c r="G18" i="10"/>
  <c r="E18" i="10"/>
  <c r="D18" i="10"/>
  <c r="C18" i="10"/>
  <c r="M17" i="10"/>
  <c r="L17" i="10"/>
  <c r="K17" i="10"/>
  <c r="I17" i="10"/>
  <c r="H17" i="10"/>
  <c r="G17" i="10"/>
  <c r="E17" i="10"/>
  <c r="D17" i="10"/>
  <c r="C17" i="10"/>
  <c r="M16" i="10"/>
  <c r="L16" i="10"/>
  <c r="K16" i="10"/>
  <c r="I16" i="10"/>
  <c r="H16" i="10"/>
  <c r="G16" i="10"/>
  <c r="E16" i="10"/>
  <c r="D16" i="10"/>
  <c r="C16" i="10"/>
  <c r="M15" i="10"/>
  <c r="L15" i="10"/>
  <c r="K15" i="10"/>
  <c r="I15" i="10"/>
  <c r="H15" i="10"/>
  <c r="G15" i="10"/>
  <c r="E15" i="10"/>
  <c r="D15" i="10"/>
  <c r="C15" i="10"/>
  <c r="M14" i="10"/>
  <c r="L14" i="10"/>
  <c r="K14" i="10"/>
  <c r="I14" i="10"/>
  <c r="H14" i="10"/>
  <c r="G14" i="10"/>
  <c r="E14" i="10"/>
  <c r="D14" i="10"/>
  <c r="C14" i="10"/>
  <c r="M13" i="10"/>
  <c r="L13" i="10"/>
  <c r="K13" i="10"/>
  <c r="I13" i="10"/>
  <c r="H13" i="10"/>
  <c r="G13" i="10"/>
  <c r="E13" i="10"/>
  <c r="D13" i="10"/>
  <c r="C13" i="10"/>
  <c r="M12" i="10"/>
  <c r="L12" i="10"/>
  <c r="K12" i="10"/>
  <c r="I12" i="10"/>
  <c r="H12" i="10"/>
  <c r="G12" i="10"/>
  <c r="E12" i="10"/>
  <c r="D12" i="10"/>
  <c r="C12" i="10"/>
  <c r="M11" i="10"/>
  <c r="L11" i="10"/>
  <c r="K11" i="10"/>
  <c r="I11" i="10"/>
  <c r="H11" i="10"/>
  <c r="G11" i="10"/>
  <c r="E11" i="10"/>
  <c r="D11" i="10"/>
  <c r="C11" i="10"/>
  <c r="M10" i="10"/>
  <c r="L10" i="10"/>
  <c r="K10" i="10"/>
  <c r="I10" i="10"/>
  <c r="H10" i="10"/>
  <c r="G10" i="10"/>
  <c r="E10" i="10"/>
  <c r="D10" i="10"/>
  <c r="C10" i="10"/>
  <c r="J34" i="13" l="1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2" i="13"/>
  <c r="N34" i="11"/>
  <c r="F33" i="10"/>
  <c r="J34" i="11"/>
  <c r="F34" i="11"/>
  <c r="J33" i="10"/>
  <c r="J34" i="12"/>
  <c r="N34" i="12"/>
  <c r="F19" i="13"/>
  <c r="F33" i="13"/>
  <c r="F31" i="13"/>
  <c r="F11" i="12"/>
  <c r="J11" i="12"/>
  <c r="N11" i="12"/>
  <c r="F12" i="12"/>
  <c r="J12" i="12"/>
  <c r="N12" i="12"/>
  <c r="F13" i="12"/>
  <c r="J13" i="12"/>
  <c r="N13" i="12"/>
  <c r="F14" i="12"/>
  <c r="J14" i="12"/>
  <c r="N14" i="12"/>
  <c r="F15" i="12"/>
  <c r="J15" i="12"/>
  <c r="N15" i="12"/>
  <c r="F16" i="12"/>
  <c r="J16" i="12"/>
  <c r="N16" i="12"/>
  <c r="F17" i="12"/>
  <c r="J17" i="12"/>
  <c r="N17" i="12"/>
  <c r="F18" i="12"/>
  <c r="N10" i="10"/>
  <c r="F10" i="10"/>
  <c r="J10" i="10"/>
  <c r="N11" i="10"/>
  <c r="F11" i="10"/>
  <c r="J11" i="10"/>
  <c r="N12" i="10"/>
  <c r="F12" i="10"/>
  <c r="J12" i="10"/>
  <c r="N13" i="10"/>
  <c r="F13" i="10"/>
  <c r="J13" i="10"/>
  <c r="N14" i="10"/>
  <c r="F14" i="10"/>
  <c r="J14" i="10"/>
  <c r="N15" i="10"/>
  <c r="F15" i="10"/>
  <c r="J15" i="10"/>
  <c r="N16" i="10"/>
  <c r="F16" i="10"/>
  <c r="J16" i="10"/>
  <c r="N17" i="10"/>
  <c r="F17" i="10"/>
  <c r="J17" i="10"/>
  <c r="N18" i="10"/>
  <c r="F18" i="10"/>
  <c r="J18" i="10"/>
  <c r="N19" i="10"/>
  <c r="F19" i="10"/>
  <c r="J19" i="10"/>
  <c r="N20" i="10"/>
  <c r="F20" i="10"/>
  <c r="J20" i="10"/>
  <c r="N21" i="10"/>
  <c r="F21" i="10"/>
  <c r="J21" i="10"/>
  <c r="N22" i="10"/>
  <c r="F22" i="10"/>
  <c r="J22" i="10"/>
  <c r="N23" i="10"/>
  <c r="F23" i="10"/>
  <c r="J23" i="10"/>
  <c r="N24" i="10"/>
  <c r="F24" i="10"/>
  <c r="J24" i="10"/>
  <c r="N25" i="10"/>
  <c r="F25" i="10"/>
  <c r="J25" i="10"/>
  <c r="N26" i="10"/>
  <c r="F26" i="10"/>
  <c r="J26" i="10"/>
  <c r="N27" i="10"/>
  <c r="F27" i="10"/>
  <c r="J27" i="10"/>
  <c r="N28" i="10"/>
  <c r="F28" i="10"/>
  <c r="J28" i="10"/>
  <c r="N29" i="10"/>
  <c r="F29" i="10"/>
  <c r="J29" i="10"/>
  <c r="N30" i="10"/>
  <c r="F30" i="10"/>
  <c r="J30" i="10"/>
  <c r="N31" i="10"/>
  <c r="F31" i="10"/>
  <c r="J31" i="10"/>
  <c r="N32" i="10"/>
  <c r="F32" i="10"/>
  <c r="J32" i="10"/>
  <c r="J11" i="11"/>
  <c r="N11" i="11"/>
  <c r="J12" i="11"/>
  <c r="N12" i="11"/>
  <c r="J13" i="11"/>
  <c r="N13" i="11"/>
  <c r="J14" i="11"/>
  <c r="N14" i="11"/>
  <c r="F34" i="13"/>
  <c r="N33" i="10"/>
  <c r="F34" i="12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15" i="11"/>
  <c r="N15" i="11"/>
  <c r="J16" i="11"/>
  <c r="N16" i="11"/>
  <c r="J17" i="11"/>
  <c r="N17" i="11"/>
  <c r="J18" i="11"/>
  <c r="N18" i="11"/>
  <c r="J19" i="11"/>
  <c r="N19" i="11"/>
  <c r="J20" i="11"/>
  <c r="N20" i="11"/>
  <c r="N18" i="12"/>
  <c r="J18" i="12"/>
  <c r="N19" i="12"/>
  <c r="F19" i="12"/>
  <c r="J19" i="12"/>
  <c r="N20" i="12"/>
  <c r="F20" i="12"/>
  <c r="J20" i="12"/>
  <c r="N21" i="12"/>
  <c r="F21" i="12"/>
  <c r="J21" i="12"/>
  <c r="N22" i="12"/>
  <c r="F22" i="12"/>
  <c r="J22" i="12"/>
  <c r="N23" i="12"/>
  <c r="F23" i="12"/>
  <c r="J23" i="12"/>
  <c r="N24" i="12"/>
  <c r="F24" i="12"/>
  <c r="J24" i="12"/>
  <c r="N25" i="12"/>
  <c r="F25" i="12"/>
  <c r="J25" i="12"/>
  <c r="N26" i="12"/>
  <c r="F26" i="12"/>
  <c r="J26" i="12"/>
  <c r="N27" i="12"/>
  <c r="F27" i="12"/>
  <c r="J27" i="12"/>
  <c r="N28" i="12"/>
  <c r="F28" i="12"/>
  <c r="J28" i="12"/>
  <c r="N29" i="12"/>
  <c r="F29" i="12"/>
  <c r="J29" i="12"/>
  <c r="N30" i="12"/>
  <c r="F30" i="12"/>
  <c r="J30" i="12"/>
  <c r="N31" i="12"/>
  <c r="F31" i="12"/>
  <c r="J31" i="12"/>
  <c r="N32" i="12"/>
  <c r="F32" i="12"/>
  <c r="J32" i="12"/>
  <c r="N33" i="12"/>
  <c r="F33" i="12"/>
  <c r="J33" i="12"/>
  <c r="J21" i="11"/>
  <c r="N21" i="11"/>
  <c r="J22" i="11"/>
  <c r="N22" i="11"/>
  <c r="J23" i="11"/>
  <c r="N23" i="11"/>
  <c r="J24" i="11"/>
  <c r="N24" i="11"/>
  <c r="J25" i="11"/>
  <c r="N25" i="11"/>
  <c r="J26" i="11"/>
  <c r="N26" i="11"/>
  <c r="J27" i="11"/>
  <c r="N27" i="11"/>
  <c r="J28" i="11"/>
  <c r="N28" i="11"/>
  <c r="J29" i="11"/>
  <c r="N29" i="11"/>
  <c r="J30" i="11"/>
  <c r="N30" i="11"/>
  <c r="J31" i="11"/>
  <c r="N31" i="11"/>
  <c r="J32" i="11"/>
  <c r="N32" i="11"/>
  <c r="J33" i="11"/>
  <c r="N33" i="11"/>
  <c r="D38" i="6"/>
  <c r="D39" i="6"/>
  <c r="D40" i="6"/>
  <c r="D41" i="6"/>
  <c r="D42" i="6"/>
  <c r="D43" i="6"/>
  <c r="D44" i="6"/>
  <c r="D45" i="6"/>
  <c r="D46" i="6"/>
  <c r="D47" i="6"/>
  <c r="D48" i="6"/>
  <c r="D49" i="6"/>
  <c r="D51" i="6"/>
  <c r="D52" i="6"/>
  <c r="D53" i="6"/>
  <c r="D54" i="6"/>
  <c r="D55" i="6"/>
  <c r="D56" i="6"/>
  <c r="D57" i="6"/>
  <c r="D58" i="6"/>
  <c r="D59" i="6"/>
  <c r="D60" i="6"/>
  <c r="D61" i="6"/>
  <c r="D62" i="6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J38" i="5"/>
  <c r="K38" i="5"/>
  <c r="D313" i="6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M12" i="3" l="1"/>
  <c r="D13" i="6"/>
  <c r="D12" i="6"/>
  <c r="M348" i="6" l="1"/>
  <c r="K348" i="6"/>
  <c r="H348" i="6"/>
  <c r="G348" i="6"/>
  <c r="E348" i="6"/>
  <c r="D348" i="6"/>
  <c r="M347" i="6"/>
  <c r="K347" i="6"/>
  <c r="H347" i="6"/>
  <c r="G347" i="6"/>
  <c r="E347" i="6"/>
  <c r="D347" i="6"/>
  <c r="M346" i="6"/>
  <c r="K346" i="6"/>
  <c r="H346" i="6"/>
  <c r="G346" i="6"/>
  <c r="E346" i="6"/>
  <c r="D346" i="6"/>
  <c r="M345" i="6"/>
  <c r="K345" i="6"/>
  <c r="H345" i="6"/>
  <c r="G345" i="6"/>
  <c r="E345" i="6"/>
  <c r="D345" i="6"/>
  <c r="M344" i="6"/>
  <c r="K344" i="6"/>
  <c r="H344" i="6"/>
  <c r="G344" i="6"/>
  <c r="E344" i="6"/>
  <c r="D344" i="6"/>
  <c r="M343" i="6"/>
  <c r="K343" i="6"/>
  <c r="H343" i="6"/>
  <c r="G343" i="6"/>
  <c r="E343" i="6"/>
  <c r="D343" i="6"/>
  <c r="M342" i="6"/>
  <c r="K342" i="6"/>
  <c r="H342" i="6"/>
  <c r="G342" i="6"/>
  <c r="E342" i="6"/>
  <c r="D342" i="6"/>
  <c r="M341" i="6"/>
  <c r="K341" i="6"/>
  <c r="H341" i="6"/>
  <c r="G341" i="6"/>
  <c r="E341" i="6"/>
  <c r="D341" i="6"/>
  <c r="M340" i="6"/>
  <c r="K340" i="6"/>
  <c r="H340" i="6"/>
  <c r="G340" i="6"/>
  <c r="E340" i="6"/>
  <c r="D340" i="6"/>
  <c r="M339" i="6"/>
  <c r="K339" i="6"/>
  <c r="H339" i="6"/>
  <c r="G339" i="6"/>
  <c r="E339" i="6"/>
  <c r="D339" i="6"/>
  <c r="M338" i="6"/>
  <c r="K338" i="6"/>
  <c r="H338" i="6"/>
  <c r="G338" i="6"/>
  <c r="E338" i="6"/>
  <c r="D338" i="6"/>
  <c r="M337" i="6"/>
  <c r="K337" i="6"/>
  <c r="H337" i="6"/>
  <c r="G337" i="6"/>
  <c r="E337" i="6"/>
  <c r="D337" i="6"/>
  <c r="M335" i="6"/>
  <c r="K335" i="6"/>
  <c r="H335" i="6"/>
  <c r="G335" i="6"/>
  <c r="E335" i="6"/>
  <c r="D335" i="6"/>
  <c r="M334" i="6"/>
  <c r="K334" i="6"/>
  <c r="H334" i="6"/>
  <c r="G334" i="6"/>
  <c r="E334" i="6"/>
  <c r="D334" i="6"/>
  <c r="M333" i="6"/>
  <c r="K333" i="6"/>
  <c r="H333" i="6"/>
  <c r="G333" i="6"/>
  <c r="E333" i="6"/>
  <c r="D333" i="6"/>
  <c r="M332" i="6"/>
  <c r="K332" i="6"/>
  <c r="H332" i="6"/>
  <c r="G332" i="6"/>
  <c r="E332" i="6"/>
  <c r="D332" i="6"/>
  <c r="M331" i="6"/>
  <c r="K331" i="6"/>
  <c r="H331" i="6"/>
  <c r="G331" i="6"/>
  <c r="E331" i="6"/>
  <c r="D331" i="6"/>
  <c r="M330" i="6"/>
  <c r="K330" i="6"/>
  <c r="H330" i="6"/>
  <c r="G330" i="6"/>
  <c r="E330" i="6"/>
  <c r="D330" i="6"/>
  <c r="M329" i="6"/>
  <c r="K329" i="6"/>
  <c r="H329" i="6"/>
  <c r="G329" i="6"/>
  <c r="E329" i="6"/>
  <c r="D329" i="6"/>
  <c r="M328" i="6"/>
  <c r="K328" i="6"/>
  <c r="H328" i="6"/>
  <c r="G328" i="6"/>
  <c r="E328" i="6"/>
  <c r="D328" i="6"/>
  <c r="M327" i="6"/>
  <c r="K327" i="6"/>
  <c r="H327" i="6"/>
  <c r="G327" i="6"/>
  <c r="E327" i="6"/>
  <c r="D327" i="6"/>
  <c r="M326" i="6"/>
  <c r="K326" i="6"/>
  <c r="H326" i="6"/>
  <c r="G326" i="6"/>
  <c r="E326" i="6"/>
  <c r="D326" i="6"/>
  <c r="M325" i="6"/>
  <c r="K325" i="6"/>
  <c r="H325" i="6"/>
  <c r="G325" i="6"/>
  <c r="E325" i="6"/>
  <c r="D325" i="6"/>
  <c r="M324" i="6"/>
  <c r="K324" i="6"/>
  <c r="H324" i="6"/>
  <c r="G324" i="6"/>
  <c r="E324" i="6"/>
  <c r="D324" i="6"/>
  <c r="M322" i="6"/>
  <c r="K322" i="6"/>
  <c r="H322" i="6"/>
  <c r="G322" i="6"/>
  <c r="E322" i="6"/>
  <c r="D322" i="6"/>
  <c r="M321" i="6"/>
  <c r="K321" i="6"/>
  <c r="H321" i="6"/>
  <c r="G321" i="6"/>
  <c r="E321" i="6"/>
  <c r="D321" i="6"/>
  <c r="M320" i="6"/>
  <c r="K320" i="6"/>
  <c r="H320" i="6"/>
  <c r="G320" i="6"/>
  <c r="E320" i="6"/>
  <c r="D320" i="6"/>
  <c r="M319" i="6"/>
  <c r="K319" i="6"/>
  <c r="H319" i="6"/>
  <c r="G319" i="6"/>
  <c r="E319" i="6"/>
  <c r="D319" i="6"/>
  <c r="M318" i="6"/>
  <c r="K318" i="6"/>
  <c r="H318" i="6"/>
  <c r="G318" i="6"/>
  <c r="E318" i="6"/>
  <c r="D318" i="6"/>
  <c r="M317" i="6"/>
  <c r="K317" i="6"/>
  <c r="H317" i="6"/>
  <c r="G317" i="6"/>
  <c r="E317" i="6"/>
  <c r="D317" i="6"/>
  <c r="M316" i="6"/>
  <c r="K316" i="6"/>
  <c r="H316" i="6"/>
  <c r="G316" i="6"/>
  <c r="E316" i="6"/>
  <c r="D316" i="6"/>
  <c r="M315" i="6"/>
  <c r="K315" i="6"/>
  <c r="H315" i="6"/>
  <c r="G315" i="6"/>
  <c r="E315" i="6"/>
  <c r="D315" i="6"/>
  <c r="M314" i="6"/>
  <c r="K314" i="6"/>
  <c r="H314" i="6"/>
  <c r="G314" i="6"/>
  <c r="E314" i="6"/>
  <c r="D314" i="6"/>
  <c r="M313" i="6"/>
  <c r="K313" i="6"/>
  <c r="H313" i="6"/>
  <c r="G313" i="6"/>
  <c r="E313" i="6"/>
  <c r="M312" i="6"/>
  <c r="K312" i="6"/>
  <c r="H312" i="6"/>
  <c r="G312" i="6"/>
  <c r="E312" i="6"/>
  <c r="D312" i="6"/>
  <c r="M311" i="6"/>
  <c r="K311" i="6"/>
  <c r="H311" i="6"/>
  <c r="G311" i="6"/>
  <c r="E311" i="6"/>
  <c r="D311" i="6"/>
  <c r="M309" i="6"/>
  <c r="K309" i="6"/>
  <c r="H309" i="6"/>
  <c r="G309" i="6"/>
  <c r="E309" i="6"/>
  <c r="D309" i="6"/>
  <c r="M308" i="6"/>
  <c r="K308" i="6"/>
  <c r="H308" i="6"/>
  <c r="G308" i="6"/>
  <c r="E308" i="6"/>
  <c r="D308" i="6"/>
  <c r="M307" i="6"/>
  <c r="K307" i="6"/>
  <c r="H307" i="6"/>
  <c r="G307" i="6"/>
  <c r="E307" i="6"/>
  <c r="D307" i="6"/>
  <c r="M306" i="6"/>
  <c r="K306" i="6"/>
  <c r="H306" i="6"/>
  <c r="G306" i="6"/>
  <c r="E306" i="6"/>
  <c r="D306" i="6"/>
  <c r="M305" i="6"/>
  <c r="K305" i="6"/>
  <c r="H305" i="6"/>
  <c r="G305" i="6"/>
  <c r="E305" i="6"/>
  <c r="D305" i="6"/>
  <c r="M304" i="6"/>
  <c r="K304" i="6"/>
  <c r="H304" i="6"/>
  <c r="G304" i="6"/>
  <c r="E304" i="6"/>
  <c r="D304" i="6"/>
  <c r="M303" i="6"/>
  <c r="K303" i="6"/>
  <c r="H303" i="6"/>
  <c r="G303" i="6"/>
  <c r="E303" i="6"/>
  <c r="D303" i="6"/>
  <c r="M302" i="6"/>
  <c r="K302" i="6"/>
  <c r="H302" i="6"/>
  <c r="G302" i="6"/>
  <c r="E302" i="6"/>
  <c r="D302" i="6"/>
  <c r="M301" i="6"/>
  <c r="K301" i="6"/>
  <c r="H301" i="6"/>
  <c r="G301" i="6"/>
  <c r="E301" i="6"/>
  <c r="D301" i="6"/>
  <c r="M300" i="6"/>
  <c r="K300" i="6"/>
  <c r="H300" i="6"/>
  <c r="G300" i="6"/>
  <c r="E300" i="6"/>
  <c r="D300" i="6"/>
  <c r="M299" i="6"/>
  <c r="K299" i="6"/>
  <c r="H299" i="6"/>
  <c r="G299" i="6"/>
  <c r="E299" i="6"/>
  <c r="D299" i="6"/>
  <c r="M298" i="6"/>
  <c r="K298" i="6"/>
  <c r="H298" i="6"/>
  <c r="G298" i="6"/>
  <c r="E298" i="6"/>
  <c r="D298" i="6"/>
  <c r="M296" i="6"/>
  <c r="K296" i="6"/>
  <c r="H296" i="6"/>
  <c r="G296" i="6"/>
  <c r="E296" i="6"/>
  <c r="D296" i="6"/>
  <c r="M295" i="6"/>
  <c r="K295" i="6"/>
  <c r="H295" i="6"/>
  <c r="G295" i="6"/>
  <c r="E295" i="6"/>
  <c r="D295" i="6"/>
  <c r="M294" i="6"/>
  <c r="K294" i="6"/>
  <c r="H294" i="6"/>
  <c r="G294" i="6"/>
  <c r="E294" i="6"/>
  <c r="D294" i="6"/>
  <c r="M293" i="6"/>
  <c r="K293" i="6"/>
  <c r="H293" i="6"/>
  <c r="G293" i="6"/>
  <c r="E293" i="6"/>
  <c r="D293" i="6"/>
  <c r="M292" i="6"/>
  <c r="K292" i="6"/>
  <c r="H292" i="6"/>
  <c r="G292" i="6"/>
  <c r="E292" i="6"/>
  <c r="D292" i="6"/>
  <c r="M291" i="6"/>
  <c r="K291" i="6"/>
  <c r="H291" i="6"/>
  <c r="G291" i="6"/>
  <c r="E291" i="6"/>
  <c r="D291" i="6"/>
  <c r="M290" i="6"/>
  <c r="K290" i="6"/>
  <c r="H290" i="6"/>
  <c r="G290" i="6"/>
  <c r="E290" i="6"/>
  <c r="D290" i="6"/>
  <c r="M289" i="6"/>
  <c r="K289" i="6"/>
  <c r="H289" i="6"/>
  <c r="G289" i="6"/>
  <c r="E289" i="6"/>
  <c r="D289" i="6"/>
  <c r="M288" i="6"/>
  <c r="K288" i="6"/>
  <c r="H288" i="6"/>
  <c r="G288" i="6"/>
  <c r="E288" i="6"/>
  <c r="D288" i="6"/>
  <c r="M287" i="6"/>
  <c r="K287" i="6"/>
  <c r="H287" i="6"/>
  <c r="G287" i="6"/>
  <c r="E287" i="6"/>
  <c r="D287" i="6"/>
  <c r="M286" i="6"/>
  <c r="K286" i="6"/>
  <c r="H286" i="6"/>
  <c r="G286" i="6"/>
  <c r="E286" i="6"/>
  <c r="D286" i="6"/>
  <c r="M285" i="6"/>
  <c r="K285" i="6"/>
  <c r="H285" i="6"/>
  <c r="G285" i="6"/>
  <c r="E285" i="6"/>
  <c r="D285" i="6"/>
  <c r="M283" i="6"/>
  <c r="K283" i="6"/>
  <c r="H283" i="6"/>
  <c r="G283" i="6"/>
  <c r="E283" i="6"/>
  <c r="D283" i="6"/>
  <c r="M282" i="6"/>
  <c r="K282" i="6"/>
  <c r="H282" i="6"/>
  <c r="G282" i="6"/>
  <c r="E282" i="6"/>
  <c r="D282" i="6"/>
  <c r="M281" i="6"/>
  <c r="K281" i="6"/>
  <c r="H281" i="6"/>
  <c r="G281" i="6"/>
  <c r="E281" i="6"/>
  <c r="D281" i="6"/>
  <c r="M280" i="6"/>
  <c r="K280" i="6"/>
  <c r="H280" i="6"/>
  <c r="G280" i="6"/>
  <c r="E280" i="6"/>
  <c r="D280" i="6"/>
  <c r="M279" i="6"/>
  <c r="K279" i="6"/>
  <c r="H279" i="6"/>
  <c r="G279" i="6"/>
  <c r="E279" i="6"/>
  <c r="D279" i="6"/>
  <c r="M278" i="6"/>
  <c r="K278" i="6"/>
  <c r="H278" i="6"/>
  <c r="G278" i="6"/>
  <c r="E278" i="6"/>
  <c r="D278" i="6"/>
  <c r="M277" i="6"/>
  <c r="K277" i="6"/>
  <c r="H277" i="6"/>
  <c r="G277" i="6"/>
  <c r="E277" i="6"/>
  <c r="D277" i="6"/>
  <c r="M276" i="6"/>
  <c r="K276" i="6"/>
  <c r="H276" i="6"/>
  <c r="G276" i="6"/>
  <c r="E276" i="6"/>
  <c r="D276" i="6"/>
  <c r="M275" i="6"/>
  <c r="K275" i="6"/>
  <c r="H275" i="6"/>
  <c r="G275" i="6"/>
  <c r="E275" i="6"/>
  <c r="D275" i="6"/>
  <c r="M274" i="6"/>
  <c r="K274" i="6"/>
  <c r="H274" i="6"/>
  <c r="G274" i="6"/>
  <c r="E274" i="6"/>
  <c r="D274" i="6"/>
  <c r="M273" i="6"/>
  <c r="K273" i="6"/>
  <c r="H273" i="6"/>
  <c r="G273" i="6"/>
  <c r="E273" i="6"/>
  <c r="D273" i="6"/>
  <c r="M272" i="6"/>
  <c r="K272" i="6"/>
  <c r="H272" i="6"/>
  <c r="G272" i="6"/>
  <c r="E272" i="6"/>
  <c r="D272" i="6"/>
  <c r="M270" i="6"/>
  <c r="K270" i="6"/>
  <c r="H270" i="6"/>
  <c r="G270" i="6"/>
  <c r="E270" i="6"/>
  <c r="D270" i="6"/>
  <c r="M269" i="6"/>
  <c r="K269" i="6"/>
  <c r="H269" i="6"/>
  <c r="G269" i="6"/>
  <c r="E269" i="6"/>
  <c r="D269" i="6"/>
  <c r="M268" i="6"/>
  <c r="K268" i="6"/>
  <c r="H268" i="6"/>
  <c r="G268" i="6"/>
  <c r="E268" i="6"/>
  <c r="D268" i="6"/>
  <c r="M267" i="6"/>
  <c r="K267" i="6"/>
  <c r="H267" i="6"/>
  <c r="G267" i="6"/>
  <c r="E267" i="6"/>
  <c r="D267" i="6"/>
  <c r="M266" i="6"/>
  <c r="K266" i="6"/>
  <c r="H266" i="6"/>
  <c r="G266" i="6"/>
  <c r="E266" i="6"/>
  <c r="D266" i="6"/>
  <c r="M265" i="6"/>
  <c r="K265" i="6"/>
  <c r="H265" i="6"/>
  <c r="G265" i="6"/>
  <c r="E265" i="6"/>
  <c r="D265" i="6"/>
  <c r="M264" i="6"/>
  <c r="K264" i="6"/>
  <c r="H264" i="6"/>
  <c r="G264" i="6"/>
  <c r="E264" i="6"/>
  <c r="D264" i="6"/>
  <c r="M263" i="6"/>
  <c r="K263" i="6"/>
  <c r="H263" i="6"/>
  <c r="G263" i="6"/>
  <c r="E263" i="6"/>
  <c r="D263" i="6"/>
  <c r="M262" i="6"/>
  <c r="K262" i="6"/>
  <c r="H262" i="6"/>
  <c r="G262" i="6"/>
  <c r="E262" i="6"/>
  <c r="D262" i="6"/>
  <c r="M261" i="6"/>
  <c r="K261" i="6"/>
  <c r="H261" i="6"/>
  <c r="G261" i="6"/>
  <c r="E261" i="6"/>
  <c r="D261" i="6"/>
  <c r="M260" i="6"/>
  <c r="K260" i="6"/>
  <c r="H260" i="6"/>
  <c r="G260" i="6"/>
  <c r="E260" i="6"/>
  <c r="D260" i="6"/>
  <c r="M259" i="6"/>
  <c r="K259" i="6"/>
  <c r="H259" i="6"/>
  <c r="G259" i="6"/>
  <c r="E259" i="6"/>
  <c r="D259" i="6"/>
  <c r="M257" i="6"/>
  <c r="K257" i="6"/>
  <c r="H257" i="6"/>
  <c r="G257" i="6"/>
  <c r="E257" i="6"/>
  <c r="D257" i="6"/>
  <c r="M256" i="6"/>
  <c r="K256" i="6"/>
  <c r="H256" i="6"/>
  <c r="G256" i="6"/>
  <c r="E256" i="6"/>
  <c r="D256" i="6"/>
  <c r="M255" i="6"/>
  <c r="K255" i="6"/>
  <c r="H255" i="6"/>
  <c r="G255" i="6"/>
  <c r="E255" i="6"/>
  <c r="D255" i="6"/>
  <c r="M254" i="6"/>
  <c r="K254" i="6"/>
  <c r="H254" i="6"/>
  <c r="G254" i="6"/>
  <c r="E254" i="6"/>
  <c r="D254" i="6"/>
  <c r="M253" i="6"/>
  <c r="K253" i="6"/>
  <c r="H253" i="6"/>
  <c r="G253" i="6"/>
  <c r="E253" i="6"/>
  <c r="D253" i="6"/>
  <c r="M252" i="6"/>
  <c r="K252" i="6"/>
  <c r="H252" i="6"/>
  <c r="G252" i="6"/>
  <c r="E252" i="6"/>
  <c r="D252" i="6"/>
  <c r="M251" i="6"/>
  <c r="K251" i="6"/>
  <c r="H251" i="6"/>
  <c r="G251" i="6"/>
  <c r="E251" i="6"/>
  <c r="D251" i="6"/>
  <c r="M250" i="6"/>
  <c r="K250" i="6"/>
  <c r="H250" i="6"/>
  <c r="G250" i="6"/>
  <c r="E250" i="6"/>
  <c r="D250" i="6"/>
  <c r="M249" i="6"/>
  <c r="K249" i="6"/>
  <c r="H249" i="6"/>
  <c r="G249" i="6"/>
  <c r="E249" i="6"/>
  <c r="D249" i="6"/>
  <c r="M248" i="6"/>
  <c r="K248" i="6"/>
  <c r="H248" i="6"/>
  <c r="G248" i="6"/>
  <c r="E248" i="6"/>
  <c r="D248" i="6"/>
  <c r="M247" i="6"/>
  <c r="K247" i="6"/>
  <c r="H247" i="6"/>
  <c r="G247" i="6"/>
  <c r="E247" i="6"/>
  <c r="D247" i="6"/>
  <c r="M246" i="6"/>
  <c r="K246" i="6"/>
  <c r="H246" i="6"/>
  <c r="G246" i="6"/>
  <c r="E246" i="6"/>
  <c r="D246" i="6"/>
  <c r="M244" i="6"/>
  <c r="K244" i="6"/>
  <c r="H244" i="6"/>
  <c r="G244" i="6"/>
  <c r="E244" i="6"/>
  <c r="D244" i="6"/>
  <c r="M243" i="6"/>
  <c r="K243" i="6"/>
  <c r="H243" i="6"/>
  <c r="G243" i="6"/>
  <c r="E243" i="6"/>
  <c r="D243" i="6"/>
  <c r="M242" i="6"/>
  <c r="K242" i="6"/>
  <c r="H242" i="6"/>
  <c r="G242" i="6"/>
  <c r="E242" i="6"/>
  <c r="D242" i="6"/>
  <c r="M241" i="6"/>
  <c r="K241" i="6"/>
  <c r="H241" i="6"/>
  <c r="G241" i="6"/>
  <c r="E241" i="6"/>
  <c r="D241" i="6"/>
  <c r="M240" i="6"/>
  <c r="K240" i="6"/>
  <c r="H240" i="6"/>
  <c r="G240" i="6"/>
  <c r="E240" i="6"/>
  <c r="D240" i="6"/>
  <c r="M239" i="6"/>
  <c r="K239" i="6"/>
  <c r="H239" i="6"/>
  <c r="G239" i="6"/>
  <c r="E239" i="6"/>
  <c r="D239" i="6"/>
  <c r="M238" i="6"/>
  <c r="K238" i="6"/>
  <c r="H238" i="6"/>
  <c r="G238" i="6"/>
  <c r="E238" i="6"/>
  <c r="D238" i="6"/>
  <c r="M237" i="6"/>
  <c r="K237" i="6"/>
  <c r="H237" i="6"/>
  <c r="G237" i="6"/>
  <c r="E237" i="6"/>
  <c r="D237" i="6"/>
  <c r="M236" i="6"/>
  <c r="K236" i="6"/>
  <c r="H236" i="6"/>
  <c r="G236" i="6"/>
  <c r="E236" i="6"/>
  <c r="D236" i="6"/>
  <c r="M235" i="6"/>
  <c r="K235" i="6"/>
  <c r="H235" i="6"/>
  <c r="G235" i="6"/>
  <c r="E235" i="6"/>
  <c r="D235" i="6"/>
  <c r="M234" i="6"/>
  <c r="K234" i="6"/>
  <c r="H234" i="6"/>
  <c r="G234" i="6"/>
  <c r="E234" i="6"/>
  <c r="D234" i="6"/>
  <c r="M233" i="6"/>
  <c r="K233" i="6"/>
  <c r="H233" i="6"/>
  <c r="G233" i="6"/>
  <c r="E233" i="6"/>
  <c r="D233" i="6"/>
  <c r="M231" i="6"/>
  <c r="K231" i="6"/>
  <c r="H231" i="6"/>
  <c r="G231" i="6"/>
  <c r="E231" i="6"/>
  <c r="D231" i="6"/>
  <c r="M230" i="6"/>
  <c r="K230" i="6"/>
  <c r="H230" i="6"/>
  <c r="G230" i="6"/>
  <c r="E230" i="6"/>
  <c r="D230" i="6"/>
  <c r="M229" i="6"/>
  <c r="K229" i="6"/>
  <c r="H229" i="6"/>
  <c r="G229" i="6"/>
  <c r="E229" i="6"/>
  <c r="D229" i="6"/>
  <c r="M228" i="6"/>
  <c r="K228" i="6"/>
  <c r="H228" i="6"/>
  <c r="G228" i="6"/>
  <c r="E228" i="6"/>
  <c r="D228" i="6"/>
  <c r="M227" i="6"/>
  <c r="K227" i="6"/>
  <c r="H227" i="6"/>
  <c r="G227" i="6"/>
  <c r="E227" i="6"/>
  <c r="D227" i="6"/>
  <c r="M226" i="6"/>
  <c r="K226" i="6"/>
  <c r="H226" i="6"/>
  <c r="G226" i="6"/>
  <c r="E226" i="6"/>
  <c r="D226" i="6"/>
  <c r="M225" i="6"/>
  <c r="K225" i="6"/>
  <c r="H225" i="6"/>
  <c r="G225" i="6"/>
  <c r="E225" i="6"/>
  <c r="D225" i="6"/>
  <c r="M224" i="6"/>
  <c r="K224" i="6"/>
  <c r="H224" i="6"/>
  <c r="G224" i="6"/>
  <c r="E224" i="6"/>
  <c r="D224" i="6"/>
  <c r="M223" i="6"/>
  <c r="K223" i="6"/>
  <c r="H223" i="6"/>
  <c r="G223" i="6"/>
  <c r="E223" i="6"/>
  <c r="D223" i="6"/>
  <c r="M222" i="6"/>
  <c r="K222" i="6"/>
  <c r="H222" i="6"/>
  <c r="G222" i="6"/>
  <c r="E222" i="6"/>
  <c r="D222" i="6"/>
  <c r="M221" i="6"/>
  <c r="K221" i="6"/>
  <c r="H221" i="6"/>
  <c r="G221" i="6"/>
  <c r="E221" i="6"/>
  <c r="D221" i="6"/>
  <c r="M220" i="6"/>
  <c r="K220" i="6"/>
  <c r="H220" i="6"/>
  <c r="G220" i="6"/>
  <c r="E220" i="6"/>
  <c r="D220" i="6"/>
  <c r="M218" i="6"/>
  <c r="K218" i="6"/>
  <c r="H218" i="6"/>
  <c r="G218" i="6"/>
  <c r="E218" i="6"/>
  <c r="D218" i="6"/>
  <c r="M217" i="6"/>
  <c r="K217" i="6"/>
  <c r="H217" i="6"/>
  <c r="G217" i="6"/>
  <c r="E217" i="6"/>
  <c r="D217" i="6"/>
  <c r="M216" i="6"/>
  <c r="K216" i="6"/>
  <c r="H216" i="6"/>
  <c r="G216" i="6"/>
  <c r="E216" i="6"/>
  <c r="D216" i="6"/>
  <c r="M215" i="6"/>
  <c r="K215" i="6"/>
  <c r="H215" i="6"/>
  <c r="G215" i="6"/>
  <c r="E215" i="6"/>
  <c r="D215" i="6"/>
  <c r="M214" i="6"/>
  <c r="K214" i="6"/>
  <c r="H214" i="6"/>
  <c r="G214" i="6"/>
  <c r="E214" i="6"/>
  <c r="D214" i="6"/>
  <c r="M213" i="6"/>
  <c r="K213" i="6"/>
  <c r="H213" i="6"/>
  <c r="G213" i="6"/>
  <c r="E213" i="6"/>
  <c r="D213" i="6"/>
  <c r="M212" i="6"/>
  <c r="K212" i="6"/>
  <c r="H212" i="6"/>
  <c r="G212" i="6"/>
  <c r="E212" i="6"/>
  <c r="D212" i="6"/>
  <c r="M211" i="6"/>
  <c r="K211" i="6"/>
  <c r="H211" i="6"/>
  <c r="G211" i="6"/>
  <c r="E211" i="6"/>
  <c r="D211" i="6"/>
  <c r="M210" i="6"/>
  <c r="K210" i="6"/>
  <c r="H210" i="6"/>
  <c r="G210" i="6"/>
  <c r="E210" i="6"/>
  <c r="D210" i="6"/>
  <c r="M209" i="6"/>
  <c r="K209" i="6"/>
  <c r="H209" i="6"/>
  <c r="G209" i="6"/>
  <c r="E209" i="6"/>
  <c r="D209" i="6"/>
  <c r="M208" i="6"/>
  <c r="K208" i="6"/>
  <c r="H208" i="6"/>
  <c r="G208" i="6"/>
  <c r="E208" i="6"/>
  <c r="D208" i="6"/>
  <c r="M207" i="6"/>
  <c r="K207" i="6"/>
  <c r="H207" i="6"/>
  <c r="G207" i="6"/>
  <c r="E207" i="6"/>
  <c r="D207" i="6"/>
  <c r="M205" i="6"/>
  <c r="K205" i="6"/>
  <c r="H205" i="6"/>
  <c r="G205" i="6"/>
  <c r="E205" i="6"/>
  <c r="D205" i="6"/>
  <c r="M204" i="6"/>
  <c r="K204" i="6"/>
  <c r="H204" i="6"/>
  <c r="G204" i="6"/>
  <c r="E204" i="6"/>
  <c r="D204" i="6"/>
  <c r="M203" i="6"/>
  <c r="K203" i="6"/>
  <c r="H203" i="6"/>
  <c r="G203" i="6"/>
  <c r="E203" i="6"/>
  <c r="D203" i="6"/>
  <c r="M202" i="6"/>
  <c r="K202" i="6"/>
  <c r="H202" i="6"/>
  <c r="G202" i="6"/>
  <c r="E202" i="6"/>
  <c r="D202" i="6"/>
  <c r="M201" i="6"/>
  <c r="K201" i="6"/>
  <c r="H201" i="6"/>
  <c r="G201" i="6"/>
  <c r="E201" i="6"/>
  <c r="D201" i="6"/>
  <c r="M200" i="6"/>
  <c r="K200" i="6"/>
  <c r="H200" i="6"/>
  <c r="G200" i="6"/>
  <c r="E200" i="6"/>
  <c r="D200" i="6"/>
  <c r="M199" i="6"/>
  <c r="K199" i="6"/>
  <c r="H199" i="6"/>
  <c r="G199" i="6"/>
  <c r="E199" i="6"/>
  <c r="D199" i="6"/>
  <c r="M198" i="6"/>
  <c r="K198" i="6"/>
  <c r="H198" i="6"/>
  <c r="G198" i="6"/>
  <c r="E198" i="6"/>
  <c r="D198" i="6"/>
  <c r="M197" i="6"/>
  <c r="K197" i="6"/>
  <c r="H197" i="6"/>
  <c r="G197" i="6"/>
  <c r="E197" i="6"/>
  <c r="D197" i="6"/>
  <c r="M196" i="6"/>
  <c r="K196" i="6"/>
  <c r="H196" i="6"/>
  <c r="G196" i="6"/>
  <c r="E196" i="6"/>
  <c r="D196" i="6"/>
  <c r="M195" i="6"/>
  <c r="K195" i="6"/>
  <c r="H195" i="6"/>
  <c r="G195" i="6"/>
  <c r="E195" i="6"/>
  <c r="D195" i="6"/>
  <c r="M194" i="6"/>
  <c r="K194" i="6"/>
  <c r="H194" i="6"/>
  <c r="G194" i="6"/>
  <c r="E194" i="6"/>
  <c r="D194" i="6"/>
  <c r="M192" i="6"/>
  <c r="K192" i="6"/>
  <c r="H192" i="6"/>
  <c r="G192" i="6"/>
  <c r="E192" i="6"/>
  <c r="D192" i="6"/>
  <c r="M191" i="6"/>
  <c r="K191" i="6"/>
  <c r="H191" i="6"/>
  <c r="G191" i="6"/>
  <c r="E191" i="6"/>
  <c r="D191" i="6"/>
  <c r="M190" i="6"/>
  <c r="K190" i="6"/>
  <c r="H190" i="6"/>
  <c r="G190" i="6"/>
  <c r="E190" i="6"/>
  <c r="D190" i="6"/>
  <c r="M189" i="6"/>
  <c r="K189" i="6"/>
  <c r="H189" i="6"/>
  <c r="G189" i="6"/>
  <c r="E189" i="6"/>
  <c r="D189" i="6"/>
  <c r="M188" i="6"/>
  <c r="K188" i="6"/>
  <c r="H188" i="6"/>
  <c r="G188" i="6"/>
  <c r="E188" i="6"/>
  <c r="D188" i="6"/>
  <c r="M187" i="6"/>
  <c r="K187" i="6"/>
  <c r="H187" i="6"/>
  <c r="G187" i="6"/>
  <c r="E187" i="6"/>
  <c r="D187" i="6"/>
  <c r="M186" i="6"/>
  <c r="K186" i="6"/>
  <c r="H186" i="6"/>
  <c r="G186" i="6"/>
  <c r="E186" i="6"/>
  <c r="D186" i="6"/>
  <c r="M185" i="6"/>
  <c r="K185" i="6"/>
  <c r="H185" i="6"/>
  <c r="G185" i="6"/>
  <c r="E185" i="6"/>
  <c r="D185" i="6"/>
  <c r="M184" i="6"/>
  <c r="K184" i="6"/>
  <c r="H184" i="6"/>
  <c r="G184" i="6"/>
  <c r="E184" i="6"/>
  <c r="D184" i="6"/>
  <c r="M183" i="6"/>
  <c r="K183" i="6"/>
  <c r="H183" i="6"/>
  <c r="G183" i="6"/>
  <c r="E183" i="6"/>
  <c r="D183" i="6"/>
  <c r="M182" i="6"/>
  <c r="K182" i="6"/>
  <c r="H182" i="6"/>
  <c r="G182" i="6"/>
  <c r="E182" i="6"/>
  <c r="D182" i="6"/>
  <c r="M181" i="6"/>
  <c r="K181" i="6"/>
  <c r="H181" i="6"/>
  <c r="G181" i="6"/>
  <c r="E181" i="6"/>
  <c r="D181" i="6"/>
  <c r="M179" i="6"/>
  <c r="K179" i="6"/>
  <c r="H179" i="6"/>
  <c r="G179" i="6"/>
  <c r="E179" i="6"/>
  <c r="D179" i="6"/>
  <c r="M178" i="6"/>
  <c r="K178" i="6"/>
  <c r="H178" i="6"/>
  <c r="G178" i="6"/>
  <c r="E178" i="6"/>
  <c r="D178" i="6"/>
  <c r="M177" i="6"/>
  <c r="K177" i="6"/>
  <c r="H177" i="6"/>
  <c r="G177" i="6"/>
  <c r="E177" i="6"/>
  <c r="D177" i="6"/>
  <c r="M176" i="6"/>
  <c r="K176" i="6"/>
  <c r="H176" i="6"/>
  <c r="G176" i="6"/>
  <c r="E176" i="6"/>
  <c r="D176" i="6"/>
  <c r="M175" i="6"/>
  <c r="K175" i="6"/>
  <c r="H175" i="6"/>
  <c r="G175" i="6"/>
  <c r="E175" i="6"/>
  <c r="D175" i="6"/>
  <c r="M174" i="6"/>
  <c r="K174" i="6"/>
  <c r="H174" i="6"/>
  <c r="G174" i="6"/>
  <c r="E174" i="6"/>
  <c r="D174" i="6"/>
  <c r="M173" i="6"/>
  <c r="K173" i="6"/>
  <c r="H173" i="6"/>
  <c r="G173" i="6"/>
  <c r="E173" i="6"/>
  <c r="D173" i="6"/>
  <c r="M172" i="6"/>
  <c r="K172" i="6"/>
  <c r="H172" i="6"/>
  <c r="G172" i="6"/>
  <c r="E172" i="6"/>
  <c r="D172" i="6"/>
  <c r="M171" i="6"/>
  <c r="K171" i="6"/>
  <c r="H171" i="6"/>
  <c r="G171" i="6"/>
  <c r="E171" i="6"/>
  <c r="D171" i="6"/>
  <c r="M170" i="6"/>
  <c r="K170" i="6"/>
  <c r="H170" i="6"/>
  <c r="G170" i="6"/>
  <c r="E170" i="6"/>
  <c r="D170" i="6"/>
  <c r="M169" i="6"/>
  <c r="K169" i="6"/>
  <c r="H169" i="6"/>
  <c r="G169" i="6"/>
  <c r="E169" i="6"/>
  <c r="D169" i="6"/>
  <c r="M168" i="6"/>
  <c r="K168" i="6"/>
  <c r="H168" i="6"/>
  <c r="G168" i="6"/>
  <c r="E168" i="6"/>
  <c r="D168" i="6"/>
  <c r="M166" i="6"/>
  <c r="K166" i="6"/>
  <c r="H166" i="6"/>
  <c r="G166" i="6"/>
  <c r="E166" i="6"/>
  <c r="D166" i="6"/>
  <c r="M165" i="6"/>
  <c r="K165" i="6"/>
  <c r="H165" i="6"/>
  <c r="G165" i="6"/>
  <c r="E165" i="6"/>
  <c r="D165" i="6"/>
  <c r="M164" i="6"/>
  <c r="K164" i="6"/>
  <c r="H164" i="6"/>
  <c r="G164" i="6"/>
  <c r="E164" i="6"/>
  <c r="D164" i="6"/>
  <c r="M163" i="6"/>
  <c r="K163" i="6"/>
  <c r="H163" i="6"/>
  <c r="G163" i="6"/>
  <c r="E163" i="6"/>
  <c r="D163" i="6"/>
  <c r="M162" i="6"/>
  <c r="K162" i="6"/>
  <c r="H162" i="6"/>
  <c r="G162" i="6"/>
  <c r="E162" i="6"/>
  <c r="D162" i="6"/>
  <c r="M161" i="6"/>
  <c r="K161" i="6"/>
  <c r="H161" i="6"/>
  <c r="G161" i="6"/>
  <c r="E161" i="6"/>
  <c r="D161" i="6"/>
  <c r="M160" i="6"/>
  <c r="K160" i="6"/>
  <c r="H160" i="6"/>
  <c r="G160" i="6"/>
  <c r="E160" i="6"/>
  <c r="D160" i="6"/>
  <c r="M159" i="6"/>
  <c r="K159" i="6"/>
  <c r="H159" i="6"/>
  <c r="G159" i="6"/>
  <c r="E159" i="6"/>
  <c r="D159" i="6"/>
  <c r="M158" i="6"/>
  <c r="K158" i="6"/>
  <c r="H158" i="6"/>
  <c r="G158" i="6"/>
  <c r="E158" i="6"/>
  <c r="D158" i="6"/>
  <c r="M157" i="6"/>
  <c r="K157" i="6"/>
  <c r="H157" i="6"/>
  <c r="G157" i="6"/>
  <c r="E157" i="6"/>
  <c r="D157" i="6"/>
  <c r="M156" i="6"/>
  <c r="K156" i="6"/>
  <c r="H156" i="6"/>
  <c r="G156" i="6"/>
  <c r="E156" i="6"/>
  <c r="D156" i="6"/>
  <c r="M155" i="6"/>
  <c r="K155" i="6"/>
  <c r="H155" i="6"/>
  <c r="G155" i="6"/>
  <c r="E155" i="6"/>
  <c r="D155" i="6"/>
  <c r="M154" i="6"/>
  <c r="K154" i="6"/>
  <c r="J154" i="6"/>
  <c r="H154" i="6"/>
  <c r="G154" i="6"/>
  <c r="E154" i="6"/>
  <c r="D154" i="6"/>
  <c r="M153" i="6"/>
  <c r="K153" i="6"/>
  <c r="H153" i="6"/>
  <c r="G153" i="6"/>
  <c r="E153" i="6"/>
  <c r="D153" i="6"/>
  <c r="M152" i="6"/>
  <c r="K152" i="6"/>
  <c r="H152" i="6"/>
  <c r="G152" i="6"/>
  <c r="E152" i="6"/>
  <c r="D152" i="6"/>
  <c r="M151" i="6"/>
  <c r="K151" i="6"/>
  <c r="H151" i="6"/>
  <c r="G151" i="6"/>
  <c r="E151" i="6"/>
  <c r="D151" i="6"/>
  <c r="M150" i="6"/>
  <c r="K150" i="6"/>
  <c r="H150" i="6"/>
  <c r="G150" i="6"/>
  <c r="E150" i="6"/>
  <c r="D150" i="6"/>
  <c r="M149" i="6"/>
  <c r="K149" i="6"/>
  <c r="H149" i="6"/>
  <c r="G149" i="6"/>
  <c r="E149" i="6"/>
  <c r="D149" i="6"/>
  <c r="M148" i="6"/>
  <c r="K148" i="6"/>
  <c r="H148" i="6"/>
  <c r="G148" i="6"/>
  <c r="E148" i="6"/>
  <c r="D148" i="6"/>
  <c r="M147" i="6"/>
  <c r="K147" i="6"/>
  <c r="H147" i="6"/>
  <c r="G147" i="6"/>
  <c r="E147" i="6"/>
  <c r="D147" i="6"/>
  <c r="M146" i="6"/>
  <c r="K146" i="6"/>
  <c r="H146" i="6"/>
  <c r="G146" i="6"/>
  <c r="E146" i="6"/>
  <c r="D146" i="6"/>
  <c r="M145" i="6"/>
  <c r="K145" i="6"/>
  <c r="H145" i="6"/>
  <c r="G145" i="6"/>
  <c r="E145" i="6"/>
  <c r="D145" i="6"/>
  <c r="M144" i="6"/>
  <c r="K144" i="6"/>
  <c r="H144" i="6"/>
  <c r="G144" i="6"/>
  <c r="E144" i="6"/>
  <c r="D144" i="6"/>
  <c r="M143" i="6"/>
  <c r="K143" i="6"/>
  <c r="H143" i="6"/>
  <c r="G143" i="6"/>
  <c r="E143" i="6"/>
  <c r="D143" i="6"/>
  <c r="M142" i="6"/>
  <c r="K142" i="6"/>
  <c r="H142" i="6"/>
  <c r="G142" i="6"/>
  <c r="E142" i="6"/>
  <c r="D142" i="6"/>
  <c r="M140" i="6"/>
  <c r="K140" i="6"/>
  <c r="H140" i="6"/>
  <c r="G140" i="6"/>
  <c r="E140" i="6"/>
  <c r="D140" i="6"/>
  <c r="M139" i="6"/>
  <c r="K139" i="6"/>
  <c r="H139" i="6"/>
  <c r="G139" i="6"/>
  <c r="E139" i="6"/>
  <c r="D139" i="6"/>
  <c r="M138" i="6"/>
  <c r="K138" i="6"/>
  <c r="H138" i="6"/>
  <c r="G138" i="6"/>
  <c r="E138" i="6"/>
  <c r="D138" i="6"/>
  <c r="M137" i="6"/>
  <c r="K137" i="6"/>
  <c r="H137" i="6"/>
  <c r="G137" i="6"/>
  <c r="E137" i="6"/>
  <c r="D137" i="6"/>
  <c r="M136" i="6"/>
  <c r="K136" i="6"/>
  <c r="H136" i="6"/>
  <c r="G136" i="6"/>
  <c r="E136" i="6"/>
  <c r="D136" i="6"/>
  <c r="M135" i="6"/>
  <c r="K135" i="6"/>
  <c r="H135" i="6"/>
  <c r="G135" i="6"/>
  <c r="E135" i="6"/>
  <c r="D135" i="6"/>
  <c r="M134" i="6"/>
  <c r="K134" i="6"/>
  <c r="H134" i="6"/>
  <c r="G134" i="6"/>
  <c r="E134" i="6"/>
  <c r="D134" i="6"/>
  <c r="M133" i="6"/>
  <c r="K133" i="6"/>
  <c r="H133" i="6"/>
  <c r="G133" i="6"/>
  <c r="E133" i="6"/>
  <c r="D133" i="6"/>
  <c r="M132" i="6"/>
  <c r="K132" i="6"/>
  <c r="H132" i="6"/>
  <c r="G132" i="6"/>
  <c r="E132" i="6"/>
  <c r="D132" i="6"/>
  <c r="M131" i="6"/>
  <c r="K131" i="6"/>
  <c r="H131" i="6"/>
  <c r="G131" i="6"/>
  <c r="E131" i="6"/>
  <c r="D131" i="6"/>
  <c r="M130" i="6"/>
  <c r="K130" i="6"/>
  <c r="H130" i="6"/>
  <c r="G130" i="6"/>
  <c r="E130" i="6"/>
  <c r="D130" i="6"/>
  <c r="M129" i="6"/>
  <c r="K129" i="6"/>
  <c r="H129" i="6"/>
  <c r="G129" i="6"/>
  <c r="E129" i="6"/>
  <c r="D129" i="6"/>
  <c r="M127" i="6"/>
  <c r="K127" i="6"/>
  <c r="H127" i="6"/>
  <c r="G127" i="6"/>
  <c r="E127" i="6"/>
  <c r="D127" i="6"/>
  <c r="M126" i="6"/>
  <c r="K126" i="6"/>
  <c r="H126" i="6"/>
  <c r="G126" i="6"/>
  <c r="E126" i="6"/>
  <c r="D126" i="6"/>
  <c r="M125" i="6"/>
  <c r="K125" i="6"/>
  <c r="H125" i="6"/>
  <c r="G125" i="6"/>
  <c r="E125" i="6"/>
  <c r="D125" i="6"/>
  <c r="M124" i="6"/>
  <c r="K124" i="6"/>
  <c r="H124" i="6"/>
  <c r="G124" i="6"/>
  <c r="E124" i="6"/>
  <c r="D124" i="6"/>
  <c r="M123" i="6"/>
  <c r="K123" i="6"/>
  <c r="H123" i="6"/>
  <c r="G123" i="6"/>
  <c r="E123" i="6"/>
  <c r="D123" i="6"/>
  <c r="M122" i="6"/>
  <c r="K122" i="6"/>
  <c r="H122" i="6"/>
  <c r="G122" i="6"/>
  <c r="E122" i="6"/>
  <c r="D122" i="6"/>
  <c r="M121" i="6"/>
  <c r="K121" i="6"/>
  <c r="H121" i="6"/>
  <c r="G121" i="6"/>
  <c r="E121" i="6"/>
  <c r="D121" i="6"/>
  <c r="M120" i="6"/>
  <c r="K120" i="6"/>
  <c r="H120" i="6"/>
  <c r="G120" i="6"/>
  <c r="E120" i="6"/>
  <c r="D120" i="6"/>
  <c r="M119" i="6"/>
  <c r="K119" i="6"/>
  <c r="H119" i="6"/>
  <c r="G119" i="6"/>
  <c r="E119" i="6"/>
  <c r="D119" i="6"/>
  <c r="M118" i="6"/>
  <c r="K118" i="6"/>
  <c r="H118" i="6"/>
  <c r="G118" i="6"/>
  <c r="E118" i="6"/>
  <c r="D118" i="6"/>
  <c r="M117" i="6"/>
  <c r="K117" i="6"/>
  <c r="H117" i="6"/>
  <c r="G117" i="6"/>
  <c r="E117" i="6"/>
  <c r="D117" i="6"/>
  <c r="M116" i="6"/>
  <c r="K116" i="6"/>
  <c r="H116" i="6"/>
  <c r="G116" i="6"/>
  <c r="E116" i="6"/>
  <c r="D116" i="6"/>
  <c r="M114" i="6"/>
  <c r="K114" i="6"/>
  <c r="H114" i="6"/>
  <c r="G114" i="6"/>
  <c r="E114" i="6"/>
  <c r="D114" i="6"/>
  <c r="M113" i="6"/>
  <c r="K113" i="6"/>
  <c r="H113" i="6"/>
  <c r="G113" i="6"/>
  <c r="E113" i="6"/>
  <c r="D113" i="6"/>
  <c r="M112" i="6"/>
  <c r="K112" i="6"/>
  <c r="H112" i="6"/>
  <c r="G112" i="6"/>
  <c r="E112" i="6"/>
  <c r="D112" i="6"/>
  <c r="M111" i="6"/>
  <c r="K111" i="6"/>
  <c r="H111" i="6"/>
  <c r="G111" i="6"/>
  <c r="E111" i="6"/>
  <c r="D111" i="6"/>
  <c r="M110" i="6"/>
  <c r="K110" i="6"/>
  <c r="H110" i="6"/>
  <c r="G110" i="6"/>
  <c r="E110" i="6"/>
  <c r="D110" i="6"/>
  <c r="M109" i="6"/>
  <c r="K109" i="6"/>
  <c r="H109" i="6"/>
  <c r="G109" i="6"/>
  <c r="E109" i="6"/>
  <c r="D109" i="6"/>
  <c r="M108" i="6"/>
  <c r="K108" i="6"/>
  <c r="H108" i="6"/>
  <c r="G108" i="6"/>
  <c r="E108" i="6"/>
  <c r="D108" i="6"/>
  <c r="M107" i="6"/>
  <c r="K107" i="6"/>
  <c r="H107" i="6"/>
  <c r="G107" i="6"/>
  <c r="E107" i="6"/>
  <c r="D107" i="6"/>
  <c r="M106" i="6"/>
  <c r="K106" i="6"/>
  <c r="H106" i="6"/>
  <c r="G106" i="6"/>
  <c r="E106" i="6"/>
  <c r="D106" i="6"/>
  <c r="M105" i="6"/>
  <c r="K105" i="6"/>
  <c r="H105" i="6"/>
  <c r="G105" i="6"/>
  <c r="E105" i="6"/>
  <c r="D105" i="6"/>
  <c r="M104" i="6"/>
  <c r="K104" i="6"/>
  <c r="H104" i="6"/>
  <c r="G104" i="6"/>
  <c r="E104" i="6"/>
  <c r="D104" i="6"/>
  <c r="M103" i="6"/>
  <c r="K103" i="6"/>
  <c r="H103" i="6"/>
  <c r="G103" i="6"/>
  <c r="E103" i="6"/>
  <c r="D103" i="6"/>
  <c r="M75" i="6"/>
  <c r="K75" i="6"/>
  <c r="H75" i="6"/>
  <c r="G75" i="6"/>
  <c r="E75" i="6"/>
  <c r="D75" i="6"/>
  <c r="M74" i="6"/>
  <c r="K74" i="6"/>
  <c r="H74" i="6"/>
  <c r="G74" i="6"/>
  <c r="E74" i="6"/>
  <c r="D74" i="6"/>
  <c r="M73" i="6"/>
  <c r="K73" i="6"/>
  <c r="H73" i="6"/>
  <c r="G73" i="6"/>
  <c r="E73" i="6"/>
  <c r="D73" i="6"/>
  <c r="M72" i="6"/>
  <c r="K72" i="6"/>
  <c r="H72" i="6"/>
  <c r="G72" i="6"/>
  <c r="E72" i="6"/>
  <c r="D72" i="6"/>
  <c r="M71" i="6"/>
  <c r="K71" i="6"/>
  <c r="H71" i="6"/>
  <c r="G71" i="6"/>
  <c r="E71" i="6"/>
  <c r="D71" i="6"/>
  <c r="M70" i="6"/>
  <c r="K70" i="6"/>
  <c r="H70" i="6"/>
  <c r="G70" i="6"/>
  <c r="E70" i="6"/>
  <c r="D70" i="6"/>
  <c r="M69" i="6"/>
  <c r="K69" i="6"/>
  <c r="H69" i="6"/>
  <c r="G69" i="6"/>
  <c r="E69" i="6"/>
  <c r="D69" i="6"/>
  <c r="M68" i="6"/>
  <c r="K68" i="6"/>
  <c r="H68" i="6"/>
  <c r="G68" i="6"/>
  <c r="E68" i="6"/>
  <c r="D68" i="6"/>
  <c r="M67" i="6"/>
  <c r="K67" i="6"/>
  <c r="H67" i="6"/>
  <c r="G67" i="6"/>
  <c r="E67" i="6"/>
  <c r="D67" i="6"/>
  <c r="M66" i="6"/>
  <c r="K66" i="6"/>
  <c r="H66" i="6"/>
  <c r="G66" i="6"/>
  <c r="E66" i="6"/>
  <c r="D66" i="6"/>
  <c r="M65" i="6"/>
  <c r="K65" i="6"/>
  <c r="H65" i="6"/>
  <c r="G65" i="6"/>
  <c r="E65" i="6"/>
  <c r="D65" i="6"/>
  <c r="M64" i="6"/>
  <c r="K64" i="6"/>
  <c r="H64" i="6"/>
  <c r="G64" i="6"/>
  <c r="E64" i="6"/>
  <c r="D64" i="6"/>
  <c r="M62" i="6"/>
  <c r="K62" i="6"/>
  <c r="H62" i="6"/>
  <c r="G62" i="6"/>
  <c r="E62" i="6"/>
  <c r="M61" i="6"/>
  <c r="K61" i="6"/>
  <c r="H61" i="6"/>
  <c r="G61" i="6"/>
  <c r="E61" i="6"/>
  <c r="M60" i="6"/>
  <c r="K60" i="6"/>
  <c r="H60" i="6"/>
  <c r="G60" i="6"/>
  <c r="E60" i="6"/>
  <c r="M59" i="6"/>
  <c r="K59" i="6"/>
  <c r="H59" i="6"/>
  <c r="G59" i="6"/>
  <c r="E59" i="6"/>
  <c r="M58" i="6"/>
  <c r="K58" i="6"/>
  <c r="H58" i="6"/>
  <c r="G58" i="6"/>
  <c r="E58" i="6"/>
  <c r="M57" i="6"/>
  <c r="K57" i="6"/>
  <c r="H57" i="6"/>
  <c r="G57" i="6"/>
  <c r="E57" i="6"/>
  <c r="M56" i="6"/>
  <c r="K56" i="6"/>
  <c r="H56" i="6"/>
  <c r="G56" i="6"/>
  <c r="E56" i="6"/>
  <c r="M55" i="6"/>
  <c r="K55" i="6"/>
  <c r="H55" i="6"/>
  <c r="G55" i="6"/>
  <c r="E55" i="6"/>
  <c r="M54" i="6"/>
  <c r="K54" i="6"/>
  <c r="H54" i="6"/>
  <c r="G54" i="6"/>
  <c r="E54" i="6"/>
  <c r="M53" i="6"/>
  <c r="K53" i="6"/>
  <c r="H53" i="6"/>
  <c r="G53" i="6"/>
  <c r="E53" i="6"/>
  <c r="M52" i="6"/>
  <c r="K52" i="6"/>
  <c r="H52" i="6"/>
  <c r="G52" i="6"/>
  <c r="E52" i="6"/>
  <c r="M51" i="6"/>
  <c r="K51" i="6"/>
  <c r="H51" i="6"/>
  <c r="G51" i="6"/>
  <c r="E51" i="6"/>
  <c r="M49" i="6"/>
  <c r="K49" i="6"/>
  <c r="H49" i="6"/>
  <c r="G49" i="6"/>
  <c r="E49" i="6"/>
  <c r="M48" i="6"/>
  <c r="K48" i="6"/>
  <c r="H48" i="6"/>
  <c r="G48" i="6"/>
  <c r="E48" i="6"/>
  <c r="M47" i="6"/>
  <c r="K47" i="6"/>
  <c r="H47" i="6"/>
  <c r="G47" i="6"/>
  <c r="E47" i="6"/>
  <c r="M46" i="6"/>
  <c r="K46" i="6"/>
  <c r="H46" i="6"/>
  <c r="G46" i="6"/>
  <c r="E46" i="6"/>
  <c r="M45" i="6"/>
  <c r="K45" i="6"/>
  <c r="H45" i="6"/>
  <c r="G45" i="6"/>
  <c r="E45" i="6"/>
  <c r="M44" i="6"/>
  <c r="K44" i="6"/>
  <c r="H44" i="6"/>
  <c r="G44" i="6"/>
  <c r="E44" i="6"/>
  <c r="M43" i="6"/>
  <c r="K43" i="6"/>
  <c r="H43" i="6"/>
  <c r="G43" i="6"/>
  <c r="E43" i="6"/>
  <c r="M42" i="6"/>
  <c r="K42" i="6"/>
  <c r="H42" i="6"/>
  <c r="G42" i="6"/>
  <c r="E42" i="6"/>
  <c r="M41" i="6"/>
  <c r="K41" i="6"/>
  <c r="H41" i="6"/>
  <c r="G41" i="6"/>
  <c r="E41" i="6"/>
  <c r="M40" i="6"/>
  <c r="K40" i="6"/>
  <c r="H40" i="6"/>
  <c r="G40" i="6"/>
  <c r="E40" i="6"/>
  <c r="M39" i="6"/>
  <c r="K39" i="6"/>
  <c r="H39" i="6"/>
  <c r="G39" i="6"/>
  <c r="E39" i="6"/>
  <c r="M38" i="6"/>
  <c r="K38" i="6"/>
  <c r="H38" i="6"/>
  <c r="G38" i="6"/>
  <c r="E38" i="6"/>
  <c r="K348" i="5"/>
  <c r="J348" i="6" s="1"/>
  <c r="J348" i="5"/>
  <c r="F348" i="5"/>
  <c r="K347" i="5"/>
  <c r="J347" i="6" s="1"/>
  <c r="J347" i="5"/>
  <c r="F347" i="5"/>
  <c r="K346" i="5"/>
  <c r="J346" i="6" s="1"/>
  <c r="J346" i="5"/>
  <c r="F346" i="5"/>
  <c r="K345" i="5"/>
  <c r="J345" i="5"/>
  <c r="F345" i="5"/>
  <c r="K344" i="5"/>
  <c r="J344" i="6" s="1"/>
  <c r="J344" i="5"/>
  <c r="F344" i="5"/>
  <c r="K343" i="5"/>
  <c r="J343" i="6" s="1"/>
  <c r="J343" i="5"/>
  <c r="F343" i="5"/>
  <c r="K342" i="5"/>
  <c r="J342" i="6" s="1"/>
  <c r="J342" i="5"/>
  <c r="F342" i="5"/>
  <c r="K341" i="5"/>
  <c r="J341" i="5"/>
  <c r="F341" i="5"/>
  <c r="K340" i="5"/>
  <c r="J340" i="6" s="1"/>
  <c r="J340" i="5"/>
  <c r="F340" i="5"/>
  <c r="K339" i="5"/>
  <c r="J339" i="6" s="1"/>
  <c r="J339" i="5"/>
  <c r="F339" i="5"/>
  <c r="J338" i="6"/>
  <c r="J338" i="5"/>
  <c r="F338" i="5"/>
  <c r="K337" i="5"/>
  <c r="J337" i="5"/>
  <c r="F337" i="5"/>
  <c r="K335" i="5"/>
  <c r="J335" i="6" s="1"/>
  <c r="J335" i="5"/>
  <c r="F335" i="5"/>
  <c r="K334" i="5"/>
  <c r="J334" i="6" s="1"/>
  <c r="J334" i="5"/>
  <c r="F334" i="5"/>
  <c r="K333" i="5"/>
  <c r="J333" i="6" s="1"/>
  <c r="J333" i="5"/>
  <c r="F333" i="5"/>
  <c r="K332" i="5"/>
  <c r="J332" i="5"/>
  <c r="F332" i="5"/>
  <c r="K331" i="5"/>
  <c r="J331" i="6" s="1"/>
  <c r="J331" i="5"/>
  <c r="F331" i="5"/>
  <c r="K330" i="5"/>
  <c r="J330" i="6" s="1"/>
  <c r="J330" i="5"/>
  <c r="F330" i="5"/>
  <c r="K329" i="5"/>
  <c r="J329" i="6" s="1"/>
  <c r="J329" i="5"/>
  <c r="F329" i="5"/>
  <c r="K328" i="5"/>
  <c r="J328" i="5"/>
  <c r="F328" i="5"/>
  <c r="K327" i="5"/>
  <c r="J327" i="6" s="1"/>
  <c r="J327" i="5"/>
  <c r="F327" i="5"/>
  <c r="K326" i="5"/>
  <c r="J326" i="6" s="1"/>
  <c r="J326" i="5"/>
  <c r="F326" i="5"/>
  <c r="K325" i="5"/>
  <c r="J325" i="6" s="1"/>
  <c r="J325" i="5"/>
  <c r="F325" i="5"/>
  <c r="K324" i="5"/>
  <c r="J324" i="5"/>
  <c r="F324" i="5"/>
  <c r="K322" i="5"/>
  <c r="J322" i="6" s="1"/>
  <c r="J322" i="5"/>
  <c r="F322" i="5"/>
  <c r="K321" i="5"/>
  <c r="J321" i="6" s="1"/>
  <c r="J321" i="5"/>
  <c r="F321" i="5"/>
  <c r="K320" i="5"/>
  <c r="J320" i="6" s="1"/>
  <c r="J320" i="5"/>
  <c r="F320" i="5"/>
  <c r="K319" i="5"/>
  <c r="J319" i="5"/>
  <c r="F319" i="5"/>
  <c r="K318" i="5"/>
  <c r="J318" i="6" s="1"/>
  <c r="J318" i="5"/>
  <c r="F318" i="5"/>
  <c r="K317" i="5"/>
  <c r="J317" i="6" s="1"/>
  <c r="J317" i="5"/>
  <c r="F317" i="5"/>
  <c r="K316" i="5"/>
  <c r="J316" i="6" s="1"/>
  <c r="J316" i="5"/>
  <c r="F316" i="5"/>
  <c r="K315" i="5"/>
  <c r="J315" i="5"/>
  <c r="F315" i="5"/>
  <c r="K314" i="5"/>
  <c r="J314" i="6" s="1"/>
  <c r="J314" i="5"/>
  <c r="F314" i="5"/>
  <c r="K313" i="5"/>
  <c r="J313" i="6" s="1"/>
  <c r="J313" i="5"/>
  <c r="F313" i="5"/>
  <c r="K312" i="5"/>
  <c r="J312" i="6" s="1"/>
  <c r="J312" i="5"/>
  <c r="F312" i="5"/>
  <c r="K311" i="5"/>
  <c r="J311" i="5"/>
  <c r="F311" i="5"/>
  <c r="K309" i="5"/>
  <c r="J309" i="6" s="1"/>
  <c r="J309" i="5"/>
  <c r="F309" i="5"/>
  <c r="K308" i="5"/>
  <c r="J308" i="6" s="1"/>
  <c r="J308" i="5"/>
  <c r="F308" i="5"/>
  <c r="K307" i="5"/>
  <c r="J307" i="6" s="1"/>
  <c r="J307" i="5"/>
  <c r="F307" i="5"/>
  <c r="K306" i="5"/>
  <c r="J306" i="5"/>
  <c r="F306" i="5"/>
  <c r="K305" i="5"/>
  <c r="J305" i="6" s="1"/>
  <c r="J305" i="5"/>
  <c r="F305" i="5"/>
  <c r="K304" i="5"/>
  <c r="J304" i="6" s="1"/>
  <c r="J304" i="5"/>
  <c r="F304" i="5"/>
  <c r="K303" i="5"/>
  <c r="J303" i="6" s="1"/>
  <c r="J303" i="5"/>
  <c r="F303" i="5"/>
  <c r="K302" i="5"/>
  <c r="J302" i="5"/>
  <c r="F302" i="5"/>
  <c r="K301" i="5"/>
  <c r="J301" i="6" s="1"/>
  <c r="J301" i="5"/>
  <c r="F301" i="5"/>
  <c r="K300" i="5"/>
  <c r="J300" i="6" s="1"/>
  <c r="J300" i="5"/>
  <c r="F300" i="5"/>
  <c r="K299" i="5"/>
  <c r="J299" i="6" s="1"/>
  <c r="J299" i="5"/>
  <c r="F299" i="5"/>
  <c r="K298" i="5"/>
  <c r="J298" i="5"/>
  <c r="F298" i="5"/>
  <c r="K296" i="5"/>
  <c r="J296" i="6" s="1"/>
  <c r="J296" i="5"/>
  <c r="F296" i="5"/>
  <c r="K295" i="5"/>
  <c r="J295" i="6" s="1"/>
  <c r="J295" i="5"/>
  <c r="F295" i="5"/>
  <c r="K294" i="5"/>
  <c r="J294" i="6" s="1"/>
  <c r="J294" i="5"/>
  <c r="F294" i="5"/>
  <c r="K293" i="5"/>
  <c r="J293" i="5"/>
  <c r="F293" i="5"/>
  <c r="K292" i="5"/>
  <c r="J292" i="6" s="1"/>
  <c r="J292" i="5"/>
  <c r="F292" i="5"/>
  <c r="K291" i="5"/>
  <c r="J291" i="6" s="1"/>
  <c r="J291" i="5"/>
  <c r="F291" i="5"/>
  <c r="K290" i="5"/>
  <c r="J290" i="6" s="1"/>
  <c r="J290" i="5"/>
  <c r="F290" i="5"/>
  <c r="K289" i="5"/>
  <c r="J289" i="5"/>
  <c r="F289" i="5"/>
  <c r="K288" i="5"/>
  <c r="J288" i="6" s="1"/>
  <c r="J288" i="5"/>
  <c r="F288" i="5"/>
  <c r="K287" i="5"/>
  <c r="J287" i="6" s="1"/>
  <c r="J287" i="5"/>
  <c r="F287" i="5"/>
  <c r="K286" i="5"/>
  <c r="J286" i="6" s="1"/>
  <c r="J286" i="5"/>
  <c r="F286" i="5"/>
  <c r="K285" i="5"/>
  <c r="J285" i="5"/>
  <c r="F285" i="5"/>
  <c r="K283" i="5"/>
  <c r="J283" i="6" s="1"/>
  <c r="J283" i="5"/>
  <c r="F283" i="5"/>
  <c r="K282" i="5"/>
  <c r="J282" i="6" s="1"/>
  <c r="J282" i="5"/>
  <c r="F282" i="5"/>
  <c r="K281" i="5"/>
  <c r="J281" i="6" s="1"/>
  <c r="J281" i="5"/>
  <c r="F281" i="5"/>
  <c r="K280" i="5"/>
  <c r="J280" i="5"/>
  <c r="F280" i="5"/>
  <c r="K279" i="5"/>
  <c r="J279" i="6" s="1"/>
  <c r="J279" i="5"/>
  <c r="F279" i="5"/>
  <c r="K278" i="5"/>
  <c r="J278" i="6" s="1"/>
  <c r="J278" i="5"/>
  <c r="F278" i="5"/>
  <c r="K277" i="5"/>
  <c r="J277" i="6" s="1"/>
  <c r="J277" i="5"/>
  <c r="F277" i="5"/>
  <c r="K276" i="5"/>
  <c r="J276" i="5"/>
  <c r="F276" i="5"/>
  <c r="K275" i="5"/>
  <c r="J275" i="6" s="1"/>
  <c r="J275" i="5"/>
  <c r="F275" i="5"/>
  <c r="K274" i="5"/>
  <c r="J274" i="6" s="1"/>
  <c r="J274" i="5"/>
  <c r="F274" i="5"/>
  <c r="K273" i="5"/>
  <c r="J273" i="6" s="1"/>
  <c r="J273" i="5"/>
  <c r="F273" i="5"/>
  <c r="K272" i="5"/>
  <c r="J272" i="5"/>
  <c r="F272" i="5"/>
  <c r="K270" i="5"/>
  <c r="J270" i="6" s="1"/>
  <c r="J270" i="5"/>
  <c r="F270" i="5"/>
  <c r="K269" i="5"/>
  <c r="J269" i="6" s="1"/>
  <c r="J269" i="5"/>
  <c r="F269" i="5"/>
  <c r="K268" i="5"/>
  <c r="J268" i="6" s="1"/>
  <c r="J268" i="5"/>
  <c r="F268" i="5"/>
  <c r="K267" i="5"/>
  <c r="J267" i="5"/>
  <c r="F267" i="5"/>
  <c r="K266" i="5"/>
  <c r="J266" i="6" s="1"/>
  <c r="J266" i="5"/>
  <c r="F266" i="5"/>
  <c r="K265" i="5"/>
  <c r="J265" i="6" s="1"/>
  <c r="J265" i="5"/>
  <c r="F265" i="5"/>
  <c r="K264" i="5"/>
  <c r="J264" i="6" s="1"/>
  <c r="J264" i="5"/>
  <c r="F264" i="5"/>
  <c r="K263" i="5"/>
  <c r="J263" i="5"/>
  <c r="F263" i="5"/>
  <c r="K262" i="5"/>
  <c r="J262" i="6" s="1"/>
  <c r="J262" i="5"/>
  <c r="F262" i="5"/>
  <c r="K261" i="5"/>
  <c r="J261" i="6" s="1"/>
  <c r="J261" i="5"/>
  <c r="F261" i="5"/>
  <c r="K260" i="5"/>
  <c r="J260" i="6" s="1"/>
  <c r="J260" i="5"/>
  <c r="F260" i="5"/>
  <c r="K259" i="5"/>
  <c r="J259" i="5"/>
  <c r="F259" i="5"/>
  <c r="K257" i="5"/>
  <c r="J257" i="6" s="1"/>
  <c r="J257" i="5"/>
  <c r="F257" i="5"/>
  <c r="K256" i="5"/>
  <c r="J256" i="6" s="1"/>
  <c r="J256" i="5"/>
  <c r="F256" i="5"/>
  <c r="K255" i="5"/>
  <c r="J255" i="6" s="1"/>
  <c r="J255" i="5"/>
  <c r="F255" i="5"/>
  <c r="K254" i="5"/>
  <c r="J254" i="6" s="1"/>
  <c r="J254" i="5"/>
  <c r="F254" i="5"/>
  <c r="K253" i="5"/>
  <c r="J253" i="6" s="1"/>
  <c r="J253" i="5"/>
  <c r="F253" i="5"/>
  <c r="K252" i="5"/>
  <c r="J252" i="6" s="1"/>
  <c r="J252" i="5"/>
  <c r="F252" i="5"/>
  <c r="K251" i="5"/>
  <c r="J251" i="6" s="1"/>
  <c r="J251" i="5"/>
  <c r="F251" i="5"/>
  <c r="K250" i="5"/>
  <c r="J250" i="6" s="1"/>
  <c r="J250" i="5"/>
  <c r="F250" i="5"/>
  <c r="K249" i="5"/>
  <c r="J249" i="6" s="1"/>
  <c r="J249" i="5"/>
  <c r="F249" i="5"/>
  <c r="K248" i="5"/>
  <c r="J248" i="6" s="1"/>
  <c r="J248" i="5"/>
  <c r="F248" i="5"/>
  <c r="K247" i="5"/>
  <c r="J247" i="6" s="1"/>
  <c r="J247" i="5"/>
  <c r="F247" i="5"/>
  <c r="K246" i="5"/>
  <c r="J246" i="6" s="1"/>
  <c r="J246" i="5"/>
  <c r="F246" i="5"/>
  <c r="K244" i="5"/>
  <c r="J244" i="5"/>
  <c r="F244" i="5"/>
  <c r="K243" i="5"/>
  <c r="J243" i="6" s="1"/>
  <c r="J243" i="5"/>
  <c r="F243" i="5"/>
  <c r="K242" i="5"/>
  <c r="J242" i="6" s="1"/>
  <c r="J242" i="5"/>
  <c r="F242" i="5"/>
  <c r="K241" i="5"/>
  <c r="J241" i="6" s="1"/>
  <c r="J241" i="5"/>
  <c r="F241" i="5"/>
  <c r="K240" i="5"/>
  <c r="J240" i="5"/>
  <c r="F240" i="5"/>
  <c r="K239" i="5"/>
  <c r="J239" i="6" s="1"/>
  <c r="J239" i="5"/>
  <c r="F239" i="5"/>
  <c r="K238" i="5"/>
  <c r="J238" i="6" s="1"/>
  <c r="J238" i="5"/>
  <c r="F238" i="5"/>
  <c r="K237" i="5"/>
  <c r="J237" i="6" s="1"/>
  <c r="J237" i="5"/>
  <c r="F237" i="5"/>
  <c r="K236" i="5"/>
  <c r="J236" i="5"/>
  <c r="F236" i="5"/>
  <c r="K235" i="5"/>
  <c r="J235" i="6" s="1"/>
  <c r="J235" i="5"/>
  <c r="F235" i="5"/>
  <c r="K234" i="5"/>
  <c r="J234" i="6" s="1"/>
  <c r="J234" i="5"/>
  <c r="F234" i="5"/>
  <c r="K233" i="5"/>
  <c r="J233" i="6" s="1"/>
  <c r="J233" i="5"/>
  <c r="F233" i="5"/>
  <c r="K231" i="5"/>
  <c r="J231" i="5"/>
  <c r="F231" i="5"/>
  <c r="K230" i="5"/>
  <c r="J230" i="6" s="1"/>
  <c r="J230" i="5"/>
  <c r="F230" i="5"/>
  <c r="K229" i="5"/>
  <c r="J229" i="6" s="1"/>
  <c r="J229" i="5"/>
  <c r="F229" i="5"/>
  <c r="K228" i="5"/>
  <c r="J228" i="6" s="1"/>
  <c r="J228" i="5"/>
  <c r="F228" i="5"/>
  <c r="K227" i="5"/>
  <c r="J227" i="5"/>
  <c r="F227" i="5"/>
  <c r="K226" i="5"/>
  <c r="J226" i="6" s="1"/>
  <c r="J226" i="5"/>
  <c r="F226" i="5"/>
  <c r="K225" i="5"/>
  <c r="J225" i="6" s="1"/>
  <c r="J225" i="5"/>
  <c r="F225" i="5"/>
  <c r="K224" i="5"/>
  <c r="J224" i="6" s="1"/>
  <c r="J224" i="5"/>
  <c r="F224" i="5"/>
  <c r="K223" i="5"/>
  <c r="J223" i="5"/>
  <c r="F223" i="5"/>
  <c r="K222" i="5"/>
  <c r="J222" i="6" s="1"/>
  <c r="J222" i="5"/>
  <c r="F222" i="5"/>
  <c r="K221" i="5"/>
  <c r="J221" i="6" s="1"/>
  <c r="J221" i="5"/>
  <c r="F221" i="5"/>
  <c r="K220" i="5"/>
  <c r="J220" i="6" s="1"/>
  <c r="J220" i="5"/>
  <c r="F220" i="5"/>
  <c r="K218" i="5"/>
  <c r="J218" i="5"/>
  <c r="F218" i="5"/>
  <c r="K217" i="5"/>
  <c r="J217" i="6" s="1"/>
  <c r="J217" i="5"/>
  <c r="F217" i="5"/>
  <c r="K216" i="5"/>
  <c r="J216" i="6" s="1"/>
  <c r="J216" i="5"/>
  <c r="F216" i="5"/>
  <c r="K215" i="5"/>
  <c r="J215" i="6" s="1"/>
  <c r="J215" i="5"/>
  <c r="F215" i="5"/>
  <c r="K214" i="5"/>
  <c r="J214" i="5"/>
  <c r="F214" i="5"/>
  <c r="K213" i="5"/>
  <c r="J213" i="6" s="1"/>
  <c r="J213" i="5"/>
  <c r="F213" i="5"/>
  <c r="K212" i="5"/>
  <c r="J212" i="6" s="1"/>
  <c r="J212" i="5"/>
  <c r="F212" i="5"/>
  <c r="K211" i="5"/>
  <c r="J211" i="6" s="1"/>
  <c r="J211" i="5"/>
  <c r="F211" i="5"/>
  <c r="K210" i="5"/>
  <c r="J210" i="5"/>
  <c r="F210" i="5"/>
  <c r="K209" i="5"/>
  <c r="J209" i="6" s="1"/>
  <c r="J209" i="5"/>
  <c r="F209" i="5"/>
  <c r="K208" i="5"/>
  <c r="J208" i="6" s="1"/>
  <c r="J208" i="5"/>
  <c r="F208" i="5"/>
  <c r="K207" i="5"/>
  <c r="J207" i="6" s="1"/>
  <c r="J207" i="5"/>
  <c r="F207" i="5"/>
  <c r="K205" i="5"/>
  <c r="J205" i="5"/>
  <c r="F205" i="5"/>
  <c r="K204" i="5"/>
  <c r="J204" i="6" s="1"/>
  <c r="J204" i="5"/>
  <c r="F204" i="5"/>
  <c r="K203" i="5"/>
  <c r="J203" i="6" s="1"/>
  <c r="J203" i="5"/>
  <c r="F203" i="5"/>
  <c r="K202" i="5"/>
  <c r="J202" i="6" s="1"/>
  <c r="J202" i="5"/>
  <c r="F202" i="5"/>
  <c r="K201" i="5"/>
  <c r="J201" i="5"/>
  <c r="F201" i="5"/>
  <c r="K200" i="5"/>
  <c r="J200" i="6" s="1"/>
  <c r="J200" i="5"/>
  <c r="F200" i="5"/>
  <c r="K199" i="5"/>
  <c r="J199" i="5"/>
  <c r="F199" i="5"/>
  <c r="K198" i="5"/>
  <c r="J198" i="6" s="1"/>
  <c r="J198" i="5"/>
  <c r="F198" i="5"/>
  <c r="K197" i="5"/>
  <c r="J197" i="5"/>
  <c r="F197" i="5"/>
  <c r="K196" i="5"/>
  <c r="J196" i="6" s="1"/>
  <c r="J196" i="5"/>
  <c r="F196" i="5"/>
  <c r="K195" i="5"/>
  <c r="J195" i="5"/>
  <c r="F195" i="5"/>
  <c r="K194" i="5"/>
  <c r="J194" i="6" s="1"/>
  <c r="J194" i="5"/>
  <c r="F194" i="5"/>
  <c r="K192" i="5"/>
  <c r="J192" i="5"/>
  <c r="F192" i="5"/>
  <c r="K191" i="5"/>
  <c r="J191" i="6" s="1"/>
  <c r="J191" i="5"/>
  <c r="F191" i="5"/>
  <c r="K190" i="5"/>
  <c r="J190" i="5"/>
  <c r="F190" i="5"/>
  <c r="K189" i="5"/>
  <c r="J189" i="6" s="1"/>
  <c r="J189" i="5"/>
  <c r="F189" i="5"/>
  <c r="K188" i="5"/>
  <c r="J188" i="5"/>
  <c r="F188" i="5"/>
  <c r="K187" i="5"/>
  <c r="J187" i="6" s="1"/>
  <c r="J187" i="5"/>
  <c r="F187" i="5"/>
  <c r="K186" i="5"/>
  <c r="J186" i="6" s="1"/>
  <c r="J186" i="5"/>
  <c r="F186" i="5"/>
  <c r="K185" i="5"/>
  <c r="J185" i="6" s="1"/>
  <c r="J185" i="5"/>
  <c r="F185" i="5"/>
  <c r="K184" i="5"/>
  <c r="J184" i="5"/>
  <c r="F184" i="5"/>
  <c r="K183" i="5"/>
  <c r="J183" i="6" s="1"/>
  <c r="J183" i="5"/>
  <c r="F183" i="5"/>
  <c r="K182" i="5"/>
  <c r="J182" i="6" s="1"/>
  <c r="J182" i="5"/>
  <c r="F182" i="5"/>
  <c r="K181" i="5"/>
  <c r="J181" i="6" s="1"/>
  <c r="J181" i="5"/>
  <c r="F181" i="5"/>
  <c r="K179" i="5"/>
  <c r="J179" i="5"/>
  <c r="F179" i="5"/>
  <c r="K178" i="5"/>
  <c r="J178" i="6" s="1"/>
  <c r="J178" i="5"/>
  <c r="F178" i="5"/>
  <c r="K177" i="5"/>
  <c r="J177" i="6" s="1"/>
  <c r="J177" i="5"/>
  <c r="F177" i="5"/>
  <c r="K176" i="5"/>
  <c r="J176" i="6" s="1"/>
  <c r="J176" i="5"/>
  <c r="F176" i="5"/>
  <c r="K175" i="5"/>
  <c r="J175" i="5"/>
  <c r="F175" i="5"/>
  <c r="K174" i="5"/>
  <c r="J174" i="6" s="1"/>
  <c r="J174" i="5"/>
  <c r="F174" i="5"/>
  <c r="K173" i="5"/>
  <c r="J173" i="6" s="1"/>
  <c r="J173" i="5"/>
  <c r="F173" i="5"/>
  <c r="K172" i="5"/>
  <c r="J172" i="6" s="1"/>
  <c r="J172" i="5"/>
  <c r="F172" i="5"/>
  <c r="K171" i="5"/>
  <c r="J171" i="6" s="1"/>
  <c r="J171" i="5"/>
  <c r="F171" i="5"/>
  <c r="K170" i="5"/>
  <c r="J170" i="6" s="1"/>
  <c r="J170" i="5"/>
  <c r="F170" i="5"/>
  <c r="K169" i="5"/>
  <c r="J169" i="6" s="1"/>
  <c r="J169" i="5"/>
  <c r="F169" i="5"/>
  <c r="K168" i="5"/>
  <c r="J168" i="6" s="1"/>
  <c r="J168" i="5"/>
  <c r="F168" i="5"/>
  <c r="K166" i="5"/>
  <c r="J166" i="6" s="1"/>
  <c r="J166" i="5"/>
  <c r="F166" i="5"/>
  <c r="K165" i="5"/>
  <c r="J165" i="6" s="1"/>
  <c r="J165" i="5"/>
  <c r="F165" i="5"/>
  <c r="K164" i="5"/>
  <c r="J164" i="6" s="1"/>
  <c r="J164" i="5"/>
  <c r="F164" i="5"/>
  <c r="K163" i="5"/>
  <c r="J163" i="6" s="1"/>
  <c r="J163" i="5"/>
  <c r="F163" i="5"/>
  <c r="K162" i="5"/>
  <c r="J162" i="6" s="1"/>
  <c r="J162" i="5"/>
  <c r="F162" i="5"/>
  <c r="K161" i="5"/>
  <c r="J161" i="6" s="1"/>
  <c r="J161" i="5"/>
  <c r="F161" i="5"/>
  <c r="K160" i="5"/>
  <c r="J160" i="6" s="1"/>
  <c r="J160" i="5"/>
  <c r="F160" i="5"/>
  <c r="K159" i="5"/>
  <c r="J159" i="6" s="1"/>
  <c r="J159" i="5"/>
  <c r="F159" i="5"/>
  <c r="K158" i="5"/>
  <c r="J158" i="6" s="1"/>
  <c r="J158" i="5"/>
  <c r="F158" i="5"/>
  <c r="K157" i="5"/>
  <c r="J157" i="6" s="1"/>
  <c r="J157" i="5"/>
  <c r="F157" i="5"/>
  <c r="K156" i="5"/>
  <c r="J156" i="6" s="1"/>
  <c r="J156" i="5"/>
  <c r="F156" i="5"/>
  <c r="K155" i="5"/>
  <c r="J155" i="6" s="1"/>
  <c r="J155" i="5"/>
  <c r="F155" i="5"/>
  <c r="K153" i="5"/>
  <c r="J153" i="6" s="1"/>
  <c r="J153" i="5"/>
  <c r="F153" i="5"/>
  <c r="K152" i="5"/>
  <c r="J152" i="6" s="1"/>
  <c r="J152" i="5"/>
  <c r="F152" i="5"/>
  <c r="K151" i="5"/>
  <c r="J151" i="6" s="1"/>
  <c r="J151" i="5"/>
  <c r="F151" i="5"/>
  <c r="K150" i="5"/>
  <c r="J150" i="6" s="1"/>
  <c r="J150" i="5"/>
  <c r="F150" i="5"/>
  <c r="K149" i="5"/>
  <c r="J149" i="6" s="1"/>
  <c r="J149" i="5"/>
  <c r="F149" i="5"/>
  <c r="K148" i="5"/>
  <c r="J148" i="6" s="1"/>
  <c r="J148" i="5"/>
  <c r="F148" i="5"/>
  <c r="K147" i="5"/>
  <c r="J147" i="6" s="1"/>
  <c r="J147" i="5"/>
  <c r="F147" i="5"/>
  <c r="K146" i="5"/>
  <c r="J146" i="6" s="1"/>
  <c r="J146" i="5"/>
  <c r="F146" i="5"/>
  <c r="K145" i="5"/>
  <c r="J145" i="6" s="1"/>
  <c r="J145" i="5"/>
  <c r="F145" i="5"/>
  <c r="K144" i="5"/>
  <c r="J144" i="6" s="1"/>
  <c r="J144" i="5"/>
  <c r="F144" i="5"/>
  <c r="K143" i="5"/>
  <c r="J143" i="6" s="1"/>
  <c r="J143" i="5"/>
  <c r="F143" i="5"/>
  <c r="K142" i="5"/>
  <c r="J142" i="6" s="1"/>
  <c r="J142" i="5"/>
  <c r="F142" i="5"/>
  <c r="K140" i="5"/>
  <c r="J140" i="6" s="1"/>
  <c r="J140" i="5"/>
  <c r="F140" i="5"/>
  <c r="K139" i="5"/>
  <c r="J139" i="6" s="1"/>
  <c r="J139" i="5"/>
  <c r="F139" i="5"/>
  <c r="K138" i="5"/>
  <c r="J138" i="6" s="1"/>
  <c r="J138" i="5"/>
  <c r="F138" i="5"/>
  <c r="K137" i="5"/>
  <c r="J137" i="6" s="1"/>
  <c r="J137" i="5"/>
  <c r="F137" i="5"/>
  <c r="K136" i="5"/>
  <c r="J136" i="6" s="1"/>
  <c r="J136" i="5"/>
  <c r="F136" i="5"/>
  <c r="K135" i="5"/>
  <c r="J135" i="6" s="1"/>
  <c r="J135" i="5"/>
  <c r="F135" i="5"/>
  <c r="K134" i="5"/>
  <c r="J134" i="6" s="1"/>
  <c r="J134" i="5"/>
  <c r="F134" i="5"/>
  <c r="K133" i="5"/>
  <c r="J133" i="6" s="1"/>
  <c r="J133" i="5"/>
  <c r="F133" i="5"/>
  <c r="K132" i="5"/>
  <c r="J132" i="6" s="1"/>
  <c r="J132" i="5"/>
  <c r="F132" i="5"/>
  <c r="K131" i="5"/>
  <c r="J131" i="6" s="1"/>
  <c r="J131" i="5"/>
  <c r="F131" i="5"/>
  <c r="K130" i="5"/>
  <c r="J130" i="6" s="1"/>
  <c r="J130" i="5"/>
  <c r="F130" i="5"/>
  <c r="K129" i="5"/>
  <c r="J129" i="6" s="1"/>
  <c r="J129" i="5"/>
  <c r="F129" i="5"/>
  <c r="K127" i="5"/>
  <c r="J127" i="6" s="1"/>
  <c r="J127" i="5"/>
  <c r="F127" i="5"/>
  <c r="K126" i="5"/>
  <c r="J126" i="6" s="1"/>
  <c r="J126" i="5"/>
  <c r="F126" i="5"/>
  <c r="K125" i="5"/>
  <c r="J125" i="6" s="1"/>
  <c r="J125" i="5"/>
  <c r="F125" i="5"/>
  <c r="K124" i="5"/>
  <c r="J124" i="6" s="1"/>
  <c r="J124" i="5"/>
  <c r="F124" i="5"/>
  <c r="K123" i="5"/>
  <c r="J123" i="6" s="1"/>
  <c r="J123" i="5"/>
  <c r="F123" i="5"/>
  <c r="K122" i="5"/>
  <c r="J122" i="6" s="1"/>
  <c r="J122" i="5"/>
  <c r="F122" i="5"/>
  <c r="K121" i="5"/>
  <c r="J121" i="6" s="1"/>
  <c r="J121" i="5"/>
  <c r="F121" i="5"/>
  <c r="K120" i="5"/>
  <c r="J120" i="6" s="1"/>
  <c r="J120" i="5"/>
  <c r="F120" i="5"/>
  <c r="K119" i="5"/>
  <c r="J119" i="6" s="1"/>
  <c r="J119" i="5"/>
  <c r="F119" i="5"/>
  <c r="K118" i="5"/>
  <c r="J118" i="6" s="1"/>
  <c r="J118" i="5"/>
  <c r="F118" i="5"/>
  <c r="K117" i="5"/>
  <c r="J117" i="6" s="1"/>
  <c r="J117" i="5"/>
  <c r="F117" i="5"/>
  <c r="K116" i="5"/>
  <c r="J116" i="6" s="1"/>
  <c r="J116" i="5"/>
  <c r="F116" i="5"/>
  <c r="K114" i="5"/>
  <c r="J114" i="6" s="1"/>
  <c r="J114" i="5"/>
  <c r="F114" i="5"/>
  <c r="K113" i="5"/>
  <c r="J113" i="6" s="1"/>
  <c r="J113" i="5"/>
  <c r="F113" i="5"/>
  <c r="K112" i="5"/>
  <c r="J112" i="6" s="1"/>
  <c r="J112" i="5"/>
  <c r="F112" i="5"/>
  <c r="K111" i="5"/>
  <c r="J111" i="6" s="1"/>
  <c r="J111" i="5"/>
  <c r="F111" i="5"/>
  <c r="K110" i="5"/>
  <c r="J110" i="6" s="1"/>
  <c r="J110" i="5"/>
  <c r="F110" i="5"/>
  <c r="K109" i="5"/>
  <c r="J109" i="6" s="1"/>
  <c r="J109" i="5"/>
  <c r="F109" i="5"/>
  <c r="K108" i="5"/>
  <c r="J108" i="6" s="1"/>
  <c r="J108" i="5"/>
  <c r="F108" i="5"/>
  <c r="K107" i="5"/>
  <c r="J107" i="6" s="1"/>
  <c r="J107" i="5"/>
  <c r="F107" i="5"/>
  <c r="K106" i="5"/>
  <c r="J106" i="6" s="1"/>
  <c r="J106" i="5"/>
  <c r="F106" i="5"/>
  <c r="K105" i="5"/>
  <c r="J105" i="6" s="1"/>
  <c r="J105" i="5"/>
  <c r="F105" i="5"/>
  <c r="K104" i="5"/>
  <c r="J104" i="6" s="1"/>
  <c r="J104" i="5"/>
  <c r="F104" i="5"/>
  <c r="K103" i="5"/>
  <c r="J103" i="6" s="1"/>
  <c r="J103" i="5"/>
  <c r="F103" i="5"/>
  <c r="K75" i="5"/>
  <c r="J75" i="6" s="1"/>
  <c r="J75" i="5"/>
  <c r="F75" i="5"/>
  <c r="K74" i="5"/>
  <c r="J74" i="6" s="1"/>
  <c r="J74" i="5"/>
  <c r="F74" i="5"/>
  <c r="K73" i="5"/>
  <c r="J73" i="6" s="1"/>
  <c r="J73" i="5"/>
  <c r="F73" i="5"/>
  <c r="K72" i="5"/>
  <c r="J72" i="6" s="1"/>
  <c r="J72" i="5"/>
  <c r="F72" i="5"/>
  <c r="K71" i="5"/>
  <c r="J71" i="6" s="1"/>
  <c r="J71" i="5"/>
  <c r="F71" i="5"/>
  <c r="K70" i="5"/>
  <c r="J70" i="6" s="1"/>
  <c r="J70" i="5"/>
  <c r="F70" i="5"/>
  <c r="K69" i="5"/>
  <c r="J69" i="6" s="1"/>
  <c r="J69" i="5"/>
  <c r="F69" i="5"/>
  <c r="K68" i="5"/>
  <c r="J68" i="6" s="1"/>
  <c r="J68" i="5"/>
  <c r="F68" i="5"/>
  <c r="K67" i="5"/>
  <c r="J67" i="6" s="1"/>
  <c r="J67" i="5"/>
  <c r="F67" i="5"/>
  <c r="K66" i="5"/>
  <c r="J66" i="6" s="1"/>
  <c r="J66" i="5"/>
  <c r="F66" i="5"/>
  <c r="K65" i="5"/>
  <c r="J65" i="6" s="1"/>
  <c r="J65" i="5"/>
  <c r="F65" i="5"/>
  <c r="K64" i="5"/>
  <c r="J64" i="6" s="1"/>
  <c r="J64" i="5"/>
  <c r="F64" i="5"/>
  <c r="K62" i="5"/>
  <c r="J62" i="6" s="1"/>
  <c r="J62" i="5"/>
  <c r="F62" i="5"/>
  <c r="K61" i="5"/>
  <c r="J61" i="6" s="1"/>
  <c r="J61" i="5"/>
  <c r="F61" i="5"/>
  <c r="K60" i="5"/>
  <c r="J60" i="6" s="1"/>
  <c r="J60" i="5"/>
  <c r="F60" i="5"/>
  <c r="K59" i="5"/>
  <c r="J59" i="6" s="1"/>
  <c r="J59" i="5"/>
  <c r="F59" i="5"/>
  <c r="K58" i="5"/>
  <c r="J58" i="6" s="1"/>
  <c r="J58" i="5"/>
  <c r="F58" i="5"/>
  <c r="K57" i="5"/>
  <c r="J57" i="6" s="1"/>
  <c r="J57" i="5"/>
  <c r="F57" i="5"/>
  <c r="K56" i="5"/>
  <c r="J56" i="6" s="1"/>
  <c r="J56" i="5"/>
  <c r="F56" i="5"/>
  <c r="K55" i="5"/>
  <c r="J55" i="6" s="1"/>
  <c r="J55" i="5"/>
  <c r="F55" i="5"/>
  <c r="K54" i="5"/>
  <c r="J54" i="6" s="1"/>
  <c r="J54" i="5"/>
  <c r="F54" i="5"/>
  <c r="K53" i="5"/>
  <c r="J53" i="6" s="1"/>
  <c r="J53" i="5"/>
  <c r="F53" i="5"/>
  <c r="K52" i="5"/>
  <c r="J52" i="6" s="1"/>
  <c r="J52" i="5"/>
  <c r="F52" i="5"/>
  <c r="K51" i="5"/>
  <c r="J51" i="6" s="1"/>
  <c r="J51" i="5"/>
  <c r="F51" i="5"/>
  <c r="K49" i="5"/>
  <c r="J49" i="6" s="1"/>
  <c r="J49" i="5"/>
  <c r="F49" i="5"/>
  <c r="K48" i="5"/>
  <c r="J48" i="6" s="1"/>
  <c r="J48" i="5"/>
  <c r="F48" i="5"/>
  <c r="K47" i="5"/>
  <c r="J47" i="6" s="1"/>
  <c r="J47" i="5"/>
  <c r="F47" i="5"/>
  <c r="K46" i="5"/>
  <c r="J46" i="6" s="1"/>
  <c r="J46" i="5"/>
  <c r="F46" i="5"/>
  <c r="K45" i="5"/>
  <c r="J45" i="6" s="1"/>
  <c r="J45" i="5"/>
  <c r="F45" i="5"/>
  <c r="K44" i="5"/>
  <c r="J44" i="6" s="1"/>
  <c r="J44" i="5"/>
  <c r="F44" i="5"/>
  <c r="K43" i="5"/>
  <c r="J43" i="6" s="1"/>
  <c r="J43" i="5"/>
  <c r="F43" i="5"/>
  <c r="K42" i="5"/>
  <c r="J42" i="6" s="1"/>
  <c r="J42" i="5"/>
  <c r="F42" i="5"/>
  <c r="K41" i="5"/>
  <c r="J41" i="6" s="1"/>
  <c r="J41" i="5"/>
  <c r="F41" i="5"/>
  <c r="K40" i="5"/>
  <c r="J40" i="6" s="1"/>
  <c r="J40" i="5"/>
  <c r="F40" i="5"/>
  <c r="K39" i="5"/>
  <c r="J39" i="6" s="1"/>
  <c r="J39" i="5"/>
  <c r="F39" i="5"/>
  <c r="J38" i="6"/>
  <c r="F38" i="5"/>
  <c r="J35" i="5"/>
  <c r="F35" i="5"/>
  <c r="K34" i="5"/>
  <c r="J34" i="5"/>
  <c r="F34" i="5"/>
  <c r="K33" i="5"/>
  <c r="J33" i="5"/>
  <c r="F33" i="5"/>
  <c r="K32" i="5"/>
  <c r="J32" i="5"/>
  <c r="F32" i="5"/>
  <c r="K31" i="5"/>
  <c r="J31" i="5"/>
  <c r="F31" i="5"/>
  <c r="K30" i="5"/>
  <c r="J30" i="5"/>
  <c r="F30" i="5"/>
  <c r="K29" i="5"/>
  <c r="J29" i="5"/>
  <c r="F29" i="5"/>
  <c r="K28" i="5"/>
  <c r="J28" i="5"/>
  <c r="F28" i="5"/>
  <c r="K27" i="5"/>
  <c r="J27" i="5"/>
  <c r="F27" i="5"/>
  <c r="K26" i="5"/>
  <c r="J26" i="5"/>
  <c r="F26" i="5"/>
  <c r="K25" i="5"/>
  <c r="J25" i="5"/>
  <c r="F25" i="5"/>
  <c r="K24" i="5"/>
  <c r="J24" i="5"/>
  <c r="F24" i="5"/>
  <c r="K23" i="5"/>
  <c r="J23" i="5"/>
  <c r="F23" i="5"/>
  <c r="K22" i="5"/>
  <c r="J22" i="5"/>
  <c r="F22" i="5"/>
  <c r="K21" i="5"/>
  <c r="J21" i="5"/>
  <c r="F21" i="5"/>
  <c r="K20" i="5"/>
  <c r="J20" i="5"/>
  <c r="F20" i="5"/>
  <c r="K19" i="5"/>
  <c r="J19" i="5"/>
  <c r="F19" i="5"/>
  <c r="K18" i="5"/>
  <c r="J18" i="5"/>
  <c r="F18" i="5"/>
  <c r="K17" i="5"/>
  <c r="J17" i="5"/>
  <c r="F17" i="5"/>
  <c r="K16" i="5"/>
  <c r="J16" i="5"/>
  <c r="F16" i="5"/>
  <c r="K15" i="5"/>
  <c r="J15" i="5"/>
  <c r="F15" i="5"/>
  <c r="K14" i="5"/>
  <c r="J14" i="5"/>
  <c r="F14" i="5"/>
  <c r="K13" i="5"/>
  <c r="J13" i="5"/>
  <c r="F13" i="5"/>
  <c r="K12" i="5"/>
  <c r="J12" i="5"/>
  <c r="F12" i="5"/>
  <c r="L347" i="4"/>
  <c r="I347" i="4"/>
  <c r="F347" i="4"/>
  <c r="L346" i="4"/>
  <c r="I346" i="4"/>
  <c r="F346" i="4"/>
  <c r="L345" i="4"/>
  <c r="I345" i="4"/>
  <c r="F345" i="4"/>
  <c r="L344" i="4"/>
  <c r="I344" i="4"/>
  <c r="F344" i="4"/>
  <c r="L343" i="4"/>
  <c r="I343" i="4"/>
  <c r="F343" i="4"/>
  <c r="L342" i="4"/>
  <c r="I342" i="4"/>
  <c r="F342" i="4"/>
  <c r="L341" i="4"/>
  <c r="I341" i="4"/>
  <c r="F341" i="4"/>
  <c r="L340" i="4"/>
  <c r="I340" i="4"/>
  <c r="F340" i="4"/>
  <c r="L339" i="4"/>
  <c r="I339" i="4"/>
  <c r="F339" i="4"/>
  <c r="L338" i="4"/>
  <c r="I338" i="4"/>
  <c r="F338" i="4"/>
  <c r="L337" i="4"/>
  <c r="I337" i="4"/>
  <c r="F337" i="4"/>
  <c r="L336" i="4"/>
  <c r="I336" i="4"/>
  <c r="F336" i="4"/>
  <c r="L334" i="4"/>
  <c r="I334" i="4"/>
  <c r="F334" i="4"/>
  <c r="L333" i="4"/>
  <c r="I333" i="4"/>
  <c r="F333" i="4"/>
  <c r="L332" i="4"/>
  <c r="I332" i="4"/>
  <c r="F332" i="4"/>
  <c r="L331" i="4"/>
  <c r="I331" i="4"/>
  <c r="F331" i="4"/>
  <c r="L330" i="4"/>
  <c r="I330" i="4"/>
  <c r="F330" i="4"/>
  <c r="L329" i="4"/>
  <c r="I329" i="4"/>
  <c r="F329" i="4"/>
  <c r="L328" i="4"/>
  <c r="I328" i="4"/>
  <c r="F328" i="4"/>
  <c r="L327" i="4"/>
  <c r="I327" i="4"/>
  <c r="F327" i="4"/>
  <c r="L326" i="4"/>
  <c r="I326" i="4"/>
  <c r="F326" i="4"/>
  <c r="L325" i="4"/>
  <c r="I325" i="4"/>
  <c r="F325" i="4"/>
  <c r="L324" i="4"/>
  <c r="I324" i="4"/>
  <c r="F324" i="4"/>
  <c r="L323" i="4"/>
  <c r="I323" i="4"/>
  <c r="F323" i="4"/>
  <c r="L321" i="4"/>
  <c r="I321" i="4"/>
  <c r="F321" i="4"/>
  <c r="L320" i="4"/>
  <c r="I320" i="4"/>
  <c r="F320" i="4"/>
  <c r="L319" i="4"/>
  <c r="I319" i="4"/>
  <c r="F319" i="4"/>
  <c r="L318" i="4"/>
  <c r="I318" i="4"/>
  <c r="F318" i="4"/>
  <c r="L317" i="4"/>
  <c r="I317" i="4"/>
  <c r="F317" i="4"/>
  <c r="L316" i="4"/>
  <c r="I316" i="4"/>
  <c r="F316" i="4"/>
  <c r="L315" i="4"/>
  <c r="I315" i="4"/>
  <c r="F315" i="4"/>
  <c r="L314" i="4"/>
  <c r="I314" i="4"/>
  <c r="F314" i="4"/>
  <c r="L313" i="4"/>
  <c r="I313" i="4"/>
  <c r="F313" i="4"/>
  <c r="L312" i="4"/>
  <c r="I312" i="4"/>
  <c r="F312" i="4"/>
  <c r="L311" i="4"/>
  <c r="I311" i="4"/>
  <c r="F311" i="4"/>
  <c r="L310" i="4"/>
  <c r="I310" i="4"/>
  <c r="F310" i="4"/>
  <c r="L308" i="4"/>
  <c r="I308" i="4"/>
  <c r="F308" i="4"/>
  <c r="L307" i="4"/>
  <c r="I307" i="4"/>
  <c r="F307" i="4"/>
  <c r="L306" i="4"/>
  <c r="I306" i="4"/>
  <c r="F306" i="4"/>
  <c r="L305" i="4"/>
  <c r="I305" i="4"/>
  <c r="F305" i="4"/>
  <c r="L304" i="4"/>
  <c r="I304" i="4"/>
  <c r="F304" i="4"/>
  <c r="L303" i="4"/>
  <c r="I303" i="4"/>
  <c r="F303" i="4"/>
  <c r="L302" i="4"/>
  <c r="I302" i="4"/>
  <c r="F302" i="4"/>
  <c r="L301" i="4"/>
  <c r="I301" i="4"/>
  <c r="F301" i="4"/>
  <c r="L300" i="4"/>
  <c r="I300" i="4"/>
  <c r="F300" i="4"/>
  <c r="L299" i="4"/>
  <c r="I299" i="4"/>
  <c r="F299" i="4"/>
  <c r="L298" i="4"/>
  <c r="I298" i="4"/>
  <c r="F298" i="4"/>
  <c r="L297" i="4"/>
  <c r="I297" i="4"/>
  <c r="F297" i="4"/>
  <c r="L295" i="4"/>
  <c r="I295" i="4"/>
  <c r="F295" i="4"/>
  <c r="L294" i="4"/>
  <c r="I294" i="4"/>
  <c r="F294" i="4"/>
  <c r="L293" i="4"/>
  <c r="I293" i="4"/>
  <c r="F293" i="4"/>
  <c r="L292" i="4"/>
  <c r="I292" i="4"/>
  <c r="F292" i="4"/>
  <c r="L291" i="4"/>
  <c r="I291" i="4"/>
  <c r="F291" i="4"/>
  <c r="L290" i="4"/>
  <c r="I290" i="4"/>
  <c r="F290" i="4"/>
  <c r="L289" i="4"/>
  <c r="I289" i="4"/>
  <c r="F289" i="4"/>
  <c r="L288" i="4"/>
  <c r="I288" i="4"/>
  <c r="F288" i="4"/>
  <c r="L287" i="4"/>
  <c r="I287" i="4"/>
  <c r="F287" i="4"/>
  <c r="L286" i="4"/>
  <c r="I286" i="4"/>
  <c r="F286" i="4"/>
  <c r="L285" i="4"/>
  <c r="I285" i="4"/>
  <c r="F285" i="4"/>
  <c r="L284" i="4"/>
  <c r="I284" i="4"/>
  <c r="F284" i="4"/>
  <c r="L282" i="4"/>
  <c r="I282" i="4"/>
  <c r="F282" i="4"/>
  <c r="L281" i="4"/>
  <c r="I281" i="4"/>
  <c r="F281" i="4"/>
  <c r="L280" i="4"/>
  <c r="I280" i="4"/>
  <c r="F280" i="4"/>
  <c r="L279" i="4"/>
  <c r="I279" i="4"/>
  <c r="F279" i="4"/>
  <c r="L278" i="4"/>
  <c r="I278" i="4"/>
  <c r="F278" i="4"/>
  <c r="L277" i="4"/>
  <c r="I277" i="4"/>
  <c r="F277" i="4"/>
  <c r="L276" i="4"/>
  <c r="I276" i="4"/>
  <c r="F276" i="4"/>
  <c r="L275" i="4"/>
  <c r="I275" i="4"/>
  <c r="F275" i="4"/>
  <c r="L274" i="4"/>
  <c r="I274" i="4"/>
  <c r="F274" i="4"/>
  <c r="L273" i="4"/>
  <c r="I273" i="4"/>
  <c r="F273" i="4"/>
  <c r="L272" i="4"/>
  <c r="I272" i="4"/>
  <c r="F272" i="4"/>
  <c r="L271" i="4"/>
  <c r="I271" i="4"/>
  <c r="F271" i="4"/>
  <c r="L269" i="4"/>
  <c r="I269" i="4"/>
  <c r="F269" i="4"/>
  <c r="L268" i="4"/>
  <c r="I268" i="4"/>
  <c r="F268" i="4"/>
  <c r="L267" i="4"/>
  <c r="I267" i="4"/>
  <c r="F267" i="4"/>
  <c r="L266" i="4"/>
  <c r="I266" i="4"/>
  <c r="F266" i="4"/>
  <c r="L265" i="4"/>
  <c r="I265" i="4"/>
  <c r="F265" i="4"/>
  <c r="L264" i="4"/>
  <c r="I264" i="4"/>
  <c r="F264" i="4"/>
  <c r="L263" i="4"/>
  <c r="I263" i="4"/>
  <c r="F263" i="4"/>
  <c r="L262" i="4"/>
  <c r="I262" i="4"/>
  <c r="F262" i="4"/>
  <c r="L261" i="4"/>
  <c r="I261" i="4"/>
  <c r="F261" i="4"/>
  <c r="L260" i="4"/>
  <c r="I260" i="4"/>
  <c r="F260" i="4"/>
  <c r="L259" i="4"/>
  <c r="I259" i="4"/>
  <c r="F259" i="4"/>
  <c r="L258" i="4"/>
  <c r="I258" i="4"/>
  <c r="F258" i="4"/>
  <c r="L256" i="4"/>
  <c r="I256" i="4"/>
  <c r="F256" i="4"/>
  <c r="L255" i="4"/>
  <c r="I255" i="4"/>
  <c r="F255" i="4"/>
  <c r="L254" i="4"/>
  <c r="I254" i="4"/>
  <c r="F254" i="4"/>
  <c r="L253" i="4"/>
  <c r="I253" i="4"/>
  <c r="F253" i="4"/>
  <c r="L252" i="4"/>
  <c r="I252" i="4"/>
  <c r="F252" i="4"/>
  <c r="L251" i="4"/>
  <c r="I251" i="4"/>
  <c r="F251" i="4"/>
  <c r="L250" i="4"/>
  <c r="I250" i="4"/>
  <c r="F250" i="4"/>
  <c r="L249" i="4"/>
  <c r="I249" i="4"/>
  <c r="F249" i="4"/>
  <c r="L248" i="4"/>
  <c r="I248" i="4"/>
  <c r="F248" i="4"/>
  <c r="L247" i="4"/>
  <c r="I247" i="4"/>
  <c r="F247" i="4"/>
  <c r="L246" i="4"/>
  <c r="I246" i="4"/>
  <c r="F246" i="4"/>
  <c r="L245" i="4"/>
  <c r="I245" i="4"/>
  <c r="F245" i="4"/>
  <c r="L243" i="4"/>
  <c r="I243" i="4"/>
  <c r="F243" i="4"/>
  <c r="L242" i="4"/>
  <c r="I242" i="4"/>
  <c r="F242" i="4"/>
  <c r="L241" i="4"/>
  <c r="I241" i="4"/>
  <c r="F241" i="4"/>
  <c r="L240" i="4"/>
  <c r="I240" i="4"/>
  <c r="F240" i="4"/>
  <c r="L239" i="4"/>
  <c r="I239" i="4"/>
  <c r="F239" i="4"/>
  <c r="L238" i="4"/>
  <c r="I238" i="4"/>
  <c r="F238" i="4"/>
  <c r="L237" i="4"/>
  <c r="I237" i="4"/>
  <c r="F237" i="4"/>
  <c r="L236" i="4"/>
  <c r="I236" i="4"/>
  <c r="F236" i="4"/>
  <c r="L235" i="4"/>
  <c r="I235" i="4"/>
  <c r="F235" i="4"/>
  <c r="L234" i="4"/>
  <c r="I234" i="4"/>
  <c r="F234" i="4"/>
  <c r="L233" i="4"/>
  <c r="I233" i="4"/>
  <c r="F233" i="4"/>
  <c r="L232" i="4"/>
  <c r="I232" i="4"/>
  <c r="F232" i="4"/>
  <c r="L230" i="4"/>
  <c r="I230" i="4"/>
  <c r="F230" i="4"/>
  <c r="L229" i="4"/>
  <c r="I229" i="4"/>
  <c r="F229" i="4"/>
  <c r="L228" i="4"/>
  <c r="I228" i="4"/>
  <c r="F228" i="4"/>
  <c r="L227" i="4"/>
  <c r="I227" i="4"/>
  <c r="F227" i="4"/>
  <c r="L226" i="4"/>
  <c r="I226" i="4"/>
  <c r="F226" i="4"/>
  <c r="L225" i="4"/>
  <c r="I225" i="4"/>
  <c r="F225" i="4"/>
  <c r="L224" i="4"/>
  <c r="I224" i="4"/>
  <c r="F224" i="4"/>
  <c r="L223" i="4"/>
  <c r="I223" i="4"/>
  <c r="F223" i="4"/>
  <c r="L222" i="4"/>
  <c r="I222" i="4"/>
  <c r="F222" i="4"/>
  <c r="L221" i="4"/>
  <c r="I221" i="4"/>
  <c r="F221" i="4"/>
  <c r="L220" i="4"/>
  <c r="I220" i="4"/>
  <c r="F220" i="4"/>
  <c r="L219" i="4"/>
  <c r="I219" i="4"/>
  <c r="F219" i="4"/>
  <c r="L217" i="4"/>
  <c r="I217" i="4"/>
  <c r="F217" i="4"/>
  <c r="L216" i="4"/>
  <c r="I216" i="4"/>
  <c r="F216" i="4"/>
  <c r="L215" i="4"/>
  <c r="I215" i="4"/>
  <c r="F215" i="4"/>
  <c r="L214" i="4"/>
  <c r="I214" i="4"/>
  <c r="F214" i="4"/>
  <c r="L213" i="4"/>
  <c r="I213" i="4"/>
  <c r="F213" i="4"/>
  <c r="L212" i="4"/>
  <c r="I212" i="4"/>
  <c r="F212" i="4"/>
  <c r="L211" i="4"/>
  <c r="I211" i="4"/>
  <c r="F211" i="4"/>
  <c r="L210" i="4"/>
  <c r="I210" i="4"/>
  <c r="F210" i="4"/>
  <c r="L209" i="4"/>
  <c r="I209" i="4"/>
  <c r="F209" i="4"/>
  <c r="L208" i="4"/>
  <c r="I208" i="4"/>
  <c r="F208" i="4"/>
  <c r="L207" i="4"/>
  <c r="I207" i="4"/>
  <c r="F207" i="4"/>
  <c r="L206" i="4"/>
  <c r="I206" i="4"/>
  <c r="F206" i="4"/>
  <c r="L204" i="4"/>
  <c r="I204" i="4"/>
  <c r="F204" i="4"/>
  <c r="L203" i="4"/>
  <c r="I203" i="4"/>
  <c r="F203" i="4"/>
  <c r="L202" i="4"/>
  <c r="I202" i="4"/>
  <c r="F202" i="4"/>
  <c r="L201" i="4"/>
  <c r="I201" i="4"/>
  <c r="F201" i="4"/>
  <c r="L200" i="4"/>
  <c r="I200" i="4"/>
  <c r="F200" i="4"/>
  <c r="L199" i="4"/>
  <c r="I199" i="4"/>
  <c r="F199" i="4"/>
  <c r="L198" i="4"/>
  <c r="I198" i="4"/>
  <c r="F198" i="4"/>
  <c r="L197" i="4"/>
  <c r="I197" i="4"/>
  <c r="F197" i="4"/>
  <c r="L196" i="4"/>
  <c r="I196" i="4"/>
  <c r="F196" i="4"/>
  <c r="L195" i="4"/>
  <c r="I195" i="4"/>
  <c r="F195" i="4"/>
  <c r="L194" i="4"/>
  <c r="I194" i="4"/>
  <c r="F194" i="4"/>
  <c r="L193" i="4"/>
  <c r="I193" i="4"/>
  <c r="F193" i="4"/>
  <c r="L191" i="4"/>
  <c r="I191" i="4"/>
  <c r="F191" i="4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L184" i="4"/>
  <c r="I184" i="4"/>
  <c r="F184" i="4"/>
  <c r="L183" i="4"/>
  <c r="I183" i="4"/>
  <c r="F183" i="4"/>
  <c r="L182" i="4"/>
  <c r="I182" i="4"/>
  <c r="F182" i="4"/>
  <c r="L181" i="4"/>
  <c r="I181" i="4"/>
  <c r="F181" i="4"/>
  <c r="L180" i="4"/>
  <c r="I180" i="4"/>
  <c r="F180" i="4"/>
  <c r="L178" i="4"/>
  <c r="I178" i="4"/>
  <c r="F178" i="4"/>
  <c r="L177" i="4"/>
  <c r="I177" i="4"/>
  <c r="F177" i="4"/>
  <c r="L176" i="4"/>
  <c r="I176" i="4"/>
  <c r="F176" i="4"/>
  <c r="L175" i="4"/>
  <c r="I175" i="4"/>
  <c r="F175" i="4"/>
  <c r="L174" i="4"/>
  <c r="I174" i="4"/>
  <c r="F174" i="4"/>
  <c r="L173" i="4"/>
  <c r="I173" i="4"/>
  <c r="F173" i="4"/>
  <c r="L172" i="4"/>
  <c r="I172" i="4"/>
  <c r="F172" i="4"/>
  <c r="L171" i="4"/>
  <c r="I171" i="4"/>
  <c r="F171" i="4"/>
  <c r="L170" i="4"/>
  <c r="I170" i="4"/>
  <c r="F170" i="4"/>
  <c r="L169" i="4"/>
  <c r="I169" i="4"/>
  <c r="F169" i="4"/>
  <c r="L168" i="4"/>
  <c r="I168" i="4"/>
  <c r="F168" i="4"/>
  <c r="L167" i="4"/>
  <c r="I167" i="4"/>
  <c r="F167" i="4"/>
  <c r="L165" i="4"/>
  <c r="I165" i="4"/>
  <c r="F165" i="4"/>
  <c r="L164" i="4"/>
  <c r="I164" i="4"/>
  <c r="F164" i="4"/>
  <c r="L163" i="4"/>
  <c r="I163" i="4"/>
  <c r="F163" i="4"/>
  <c r="L162" i="4"/>
  <c r="I162" i="4"/>
  <c r="F162" i="4"/>
  <c r="L161" i="4"/>
  <c r="I161" i="4"/>
  <c r="F161" i="4"/>
  <c r="L160" i="4"/>
  <c r="I160" i="4"/>
  <c r="F160" i="4"/>
  <c r="L159" i="4"/>
  <c r="I159" i="4"/>
  <c r="F159" i="4"/>
  <c r="L158" i="4"/>
  <c r="I158" i="4"/>
  <c r="F158" i="4"/>
  <c r="L157" i="4"/>
  <c r="I157" i="4"/>
  <c r="F157" i="4"/>
  <c r="L156" i="4"/>
  <c r="I156" i="4"/>
  <c r="F156" i="4"/>
  <c r="L155" i="4"/>
  <c r="I155" i="4"/>
  <c r="F155" i="4"/>
  <c r="L154" i="4"/>
  <c r="I154" i="4"/>
  <c r="F154" i="4"/>
  <c r="L152" i="4"/>
  <c r="I152" i="4"/>
  <c r="F152" i="4"/>
  <c r="L151" i="4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1" i="4"/>
  <c r="I141" i="4"/>
  <c r="F141" i="4"/>
  <c r="L139" i="4"/>
  <c r="I139" i="4"/>
  <c r="F139" i="4"/>
  <c r="L138" i="4"/>
  <c r="I138" i="4"/>
  <c r="F138" i="4"/>
  <c r="L137" i="4"/>
  <c r="I137" i="4"/>
  <c r="F137" i="4"/>
  <c r="L136" i="4"/>
  <c r="I136" i="4"/>
  <c r="F136" i="4"/>
  <c r="L135" i="4"/>
  <c r="I135" i="4"/>
  <c r="F135" i="4"/>
  <c r="L134" i="4"/>
  <c r="I134" i="4"/>
  <c r="F134" i="4"/>
  <c r="L133" i="4"/>
  <c r="I133" i="4"/>
  <c r="F133" i="4"/>
  <c r="L132" i="4"/>
  <c r="I132" i="4"/>
  <c r="F132" i="4"/>
  <c r="L131" i="4"/>
  <c r="I131" i="4"/>
  <c r="F131" i="4"/>
  <c r="L130" i="4"/>
  <c r="I130" i="4"/>
  <c r="F130" i="4"/>
  <c r="L129" i="4"/>
  <c r="I129" i="4"/>
  <c r="F129" i="4"/>
  <c r="L128" i="4"/>
  <c r="I128" i="4"/>
  <c r="F128" i="4"/>
  <c r="L126" i="4"/>
  <c r="I126" i="4"/>
  <c r="F126" i="4"/>
  <c r="L125" i="4"/>
  <c r="I125" i="4"/>
  <c r="F125" i="4"/>
  <c r="L124" i="4"/>
  <c r="I124" i="4"/>
  <c r="F124" i="4"/>
  <c r="L123" i="4"/>
  <c r="I123" i="4"/>
  <c r="F123" i="4"/>
  <c r="L122" i="4"/>
  <c r="I122" i="4"/>
  <c r="F122" i="4"/>
  <c r="L121" i="4"/>
  <c r="I121" i="4"/>
  <c r="F121" i="4"/>
  <c r="L120" i="4"/>
  <c r="I120" i="4"/>
  <c r="F120" i="4"/>
  <c r="L119" i="4"/>
  <c r="I119" i="4"/>
  <c r="F119" i="4"/>
  <c r="L118" i="4"/>
  <c r="I118" i="4"/>
  <c r="F118" i="4"/>
  <c r="L117" i="4"/>
  <c r="I117" i="4"/>
  <c r="F117" i="4"/>
  <c r="L116" i="4"/>
  <c r="I116" i="4"/>
  <c r="F116" i="4"/>
  <c r="L115" i="4"/>
  <c r="I115" i="4"/>
  <c r="F115" i="4"/>
  <c r="L113" i="4"/>
  <c r="I113" i="4"/>
  <c r="F113" i="4"/>
  <c r="L112" i="4"/>
  <c r="I112" i="4"/>
  <c r="F112" i="4"/>
  <c r="L111" i="4"/>
  <c r="I111" i="4"/>
  <c r="F111" i="4"/>
  <c r="L110" i="4"/>
  <c r="I110" i="4"/>
  <c r="F110" i="4"/>
  <c r="L109" i="4"/>
  <c r="I109" i="4"/>
  <c r="F109" i="4"/>
  <c r="L108" i="4"/>
  <c r="I108" i="4"/>
  <c r="F108" i="4"/>
  <c r="L107" i="4"/>
  <c r="I107" i="4"/>
  <c r="F107" i="4"/>
  <c r="L106" i="4"/>
  <c r="I106" i="4"/>
  <c r="F106" i="4"/>
  <c r="L105" i="4"/>
  <c r="I105" i="4"/>
  <c r="F105" i="4"/>
  <c r="L104" i="4"/>
  <c r="I104" i="4"/>
  <c r="F104" i="4"/>
  <c r="L103" i="4"/>
  <c r="I103" i="4"/>
  <c r="F103" i="4"/>
  <c r="L102" i="4"/>
  <c r="I102" i="4"/>
  <c r="F102" i="4"/>
  <c r="L74" i="4"/>
  <c r="I74" i="4"/>
  <c r="F74" i="4"/>
  <c r="L73" i="4"/>
  <c r="I73" i="4"/>
  <c r="F73" i="4"/>
  <c r="L72" i="4"/>
  <c r="I72" i="4"/>
  <c r="F72" i="4"/>
  <c r="L71" i="4"/>
  <c r="I71" i="4"/>
  <c r="F71" i="4"/>
  <c r="L70" i="4"/>
  <c r="I70" i="4"/>
  <c r="F70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3" i="4"/>
  <c r="I63" i="4"/>
  <c r="F63" i="4"/>
  <c r="L61" i="4"/>
  <c r="I61" i="4"/>
  <c r="F61" i="4"/>
  <c r="L60" i="4"/>
  <c r="I60" i="4"/>
  <c r="F60" i="4"/>
  <c r="L59" i="4"/>
  <c r="I59" i="4"/>
  <c r="F59" i="4"/>
  <c r="L58" i="4"/>
  <c r="I58" i="4"/>
  <c r="F58" i="4"/>
  <c r="L57" i="4"/>
  <c r="I57" i="4"/>
  <c r="F57" i="4"/>
  <c r="L56" i="4"/>
  <c r="I56" i="4"/>
  <c r="F56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50" i="4"/>
  <c r="I50" i="4"/>
  <c r="F50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3" i="4"/>
  <c r="I43" i="4"/>
  <c r="F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M348" i="3"/>
  <c r="J348" i="3"/>
  <c r="F348" i="3"/>
  <c r="M347" i="3"/>
  <c r="J347" i="3"/>
  <c r="F347" i="3"/>
  <c r="M346" i="3"/>
  <c r="J346" i="3"/>
  <c r="F346" i="3"/>
  <c r="M345" i="3"/>
  <c r="J345" i="3"/>
  <c r="F345" i="3"/>
  <c r="M344" i="3"/>
  <c r="J344" i="3"/>
  <c r="F344" i="3"/>
  <c r="M343" i="3"/>
  <c r="J343" i="3"/>
  <c r="F343" i="3"/>
  <c r="M342" i="3"/>
  <c r="J342" i="3"/>
  <c r="F342" i="3"/>
  <c r="M341" i="3"/>
  <c r="J341" i="3"/>
  <c r="F341" i="3"/>
  <c r="M340" i="3"/>
  <c r="J340" i="3"/>
  <c r="F340" i="3"/>
  <c r="M339" i="3"/>
  <c r="J339" i="3"/>
  <c r="F339" i="3"/>
  <c r="M338" i="3"/>
  <c r="J338" i="3"/>
  <c r="F338" i="3"/>
  <c r="M335" i="3"/>
  <c r="J335" i="3"/>
  <c r="F335" i="3"/>
  <c r="M334" i="3"/>
  <c r="J334" i="3"/>
  <c r="F334" i="3"/>
  <c r="M333" i="3"/>
  <c r="J333" i="3"/>
  <c r="F333" i="3"/>
  <c r="M332" i="3"/>
  <c r="J332" i="3"/>
  <c r="F332" i="3"/>
  <c r="M331" i="3"/>
  <c r="J331" i="3"/>
  <c r="F331" i="3"/>
  <c r="M330" i="3"/>
  <c r="J330" i="3"/>
  <c r="F330" i="3"/>
  <c r="M329" i="3"/>
  <c r="J329" i="3"/>
  <c r="F329" i="3"/>
  <c r="M328" i="3"/>
  <c r="J328" i="3"/>
  <c r="F328" i="3"/>
  <c r="M327" i="3"/>
  <c r="J327" i="3"/>
  <c r="F327" i="3"/>
  <c r="M326" i="3"/>
  <c r="J326" i="3"/>
  <c r="F326" i="3"/>
  <c r="M325" i="3"/>
  <c r="J325" i="3"/>
  <c r="F325" i="3"/>
  <c r="M324" i="3"/>
  <c r="J324" i="3"/>
  <c r="F324" i="3"/>
  <c r="M322" i="3"/>
  <c r="J322" i="3"/>
  <c r="F322" i="3"/>
  <c r="M321" i="3"/>
  <c r="J321" i="3"/>
  <c r="F321" i="3"/>
  <c r="M320" i="3"/>
  <c r="J320" i="3"/>
  <c r="F320" i="3"/>
  <c r="M319" i="3"/>
  <c r="J319" i="3"/>
  <c r="F319" i="3"/>
  <c r="M318" i="3"/>
  <c r="J318" i="3"/>
  <c r="F318" i="3"/>
  <c r="M317" i="3"/>
  <c r="J317" i="3"/>
  <c r="F317" i="3"/>
  <c r="M316" i="3"/>
  <c r="J316" i="3"/>
  <c r="F316" i="3"/>
  <c r="M315" i="3"/>
  <c r="J315" i="3"/>
  <c r="F315" i="3"/>
  <c r="M314" i="3"/>
  <c r="J314" i="3"/>
  <c r="F314" i="3"/>
  <c r="M313" i="3"/>
  <c r="J313" i="3"/>
  <c r="F313" i="3"/>
  <c r="M312" i="3"/>
  <c r="J312" i="3"/>
  <c r="F312" i="3"/>
  <c r="M311" i="3"/>
  <c r="J311" i="3"/>
  <c r="F311" i="3"/>
  <c r="M309" i="3"/>
  <c r="J309" i="3"/>
  <c r="F309" i="3"/>
  <c r="M308" i="3"/>
  <c r="J308" i="3"/>
  <c r="F308" i="3"/>
  <c r="M307" i="3"/>
  <c r="J307" i="3"/>
  <c r="F307" i="3"/>
  <c r="M306" i="3"/>
  <c r="J306" i="3"/>
  <c r="F306" i="3"/>
  <c r="M305" i="3"/>
  <c r="J305" i="3"/>
  <c r="F305" i="3"/>
  <c r="M304" i="3"/>
  <c r="J304" i="3"/>
  <c r="F304" i="3"/>
  <c r="M303" i="3"/>
  <c r="J303" i="3"/>
  <c r="F303" i="3"/>
  <c r="M302" i="3"/>
  <c r="J302" i="3"/>
  <c r="F302" i="3"/>
  <c r="M301" i="3"/>
  <c r="J301" i="3"/>
  <c r="F301" i="3"/>
  <c r="M300" i="3"/>
  <c r="J300" i="3"/>
  <c r="F300" i="3"/>
  <c r="M299" i="3"/>
  <c r="J299" i="3"/>
  <c r="F299" i="3"/>
  <c r="M298" i="3"/>
  <c r="J298" i="3"/>
  <c r="F298" i="3"/>
  <c r="M296" i="3"/>
  <c r="J296" i="3"/>
  <c r="F296" i="3"/>
  <c r="M295" i="3"/>
  <c r="J295" i="3"/>
  <c r="F295" i="3"/>
  <c r="M294" i="3"/>
  <c r="J294" i="3"/>
  <c r="F294" i="3"/>
  <c r="M293" i="3"/>
  <c r="J293" i="3"/>
  <c r="F293" i="3"/>
  <c r="M292" i="3"/>
  <c r="J292" i="3"/>
  <c r="F292" i="3"/>
  <c r="M291" i="3"/>
  <c r="J291" i="3"/>
  <c r="F291" i="3"/>
  <c r="M290" i="3"/>
  <c r="J290" i="3"/>
  <c r="F290" i="3"/>
  <c r="M289" i="3"/>
  <c r="J289" i="3"/>
  <c r="F289" i="3"/>
  <c r="M288" i="3"/>
  <c r="J288" i="3"/>
  <c r="F288" i="3"/>
  <c r="M287" i="3"/>
  <c r="J287" i="3"/>
  <c r="F287" i="3"/>
  <c r="M286" i="3"/>
  <c r="J286" i="3"/>
  <c r="F286" i="3"/>
  <c r="M285" i="3"/>
  <c r="J285" i="3"/>
  <c r="F285" i="3"/>
  <c r="M283" i="3"/>
  <c r="J283" i="3"/>
  <c r="F283" i="3"/>
  <c r="M282" i="3"/>
  <c r="J282" i="3"/>
  <c r="F282" i="3"/>
  <c r="M281" i="3"/>
  <c r="J281" i="3"/>
  <c r="F281" i="3"/>
  <c r="M280" i="3"/>
  <c r="J280" i="3"/>
  <c r="F280" i="3"/>
  <c r="M279" i="3"/>
  <c r="J279" i="3"/>
  <c r="F279" i="3"/>
  <c r="M278" i="3"/>
  <c r="J278" i="3"/>
  <c r="F278" i="3"/>
  <c r="M277" i="3"/>
  <c r="J277" i="3"/>
  <c r="F277" i="3"/>
  <c r="M276" i="3"/>
  <c r="J276" i="3"/>
  <c r="F276" i="3"/>
  <c r="M275" i="3"/>
  <c r="J275" i="3"/>
  <c r="F275" i="3"/>
  <c r="M274" i="3"/>
  <c r="J274" i="3"/>
  <c r="F274" i="3"/>
  <c r="M273" i="3"/>
  <c r="J273" i="3"/>
  <c r="F273" i="3"/>
  <c r="M272" i="3"/>
  <c r="J272" i="3"/>
  <c r="F272" i="3"/>
  <c r="M270" i="3"/>
  <c r="J270" i="3"/>
  <c r="F270" i="3"/>
  <c r="M269" i="3"/>
  <c r="J269" i="3"/>
  <c r="F269" i="3"/>
  <c r="M268" i="3"/>
  <c r="J268" i="3"/>
  <c r="F268" i="3"/>
  <c r="M267" i="3"/>
  <c r="J267" i="3"/>
  <c r="F267" i="3"/>
  <c r="M266" i="3"/>
  <c r="J266" i="3"/>
  <c r="F266" i="3"/>
  <c r="M265" i="3"/>
  <c r="J265" i="3"/>
  <c r="F265" i="3"/>
  <c r="M264" i="3"/>
  <c r="J264" i="3"/>
  <c r="F264" i="3"/>
  <c r="M263" i="3"/>
  <c r="J263" i="3"/>
  <c r="F263" i="3"/>
  <c r="M262" i="3"/>
  <c r="J262" i="3"/>
  <c r="F262" i="3"/>
  <c r="M261" i="3"/>
  <c r="J261" i="3"/>
  <c r="F261" i="3"/>
  <c r="M260" i="3"/>
  <c r="J260" i="3"/>
  <c r="F260" i="3"/>
  <c r="M259" i="3"/>
  <c r="J259" i="3"/>
  <c r="F259" i="3"/>
  <c r="M257" i="3"/>
  <c r="J257" i="3"/>
  <c r="F257" i="3"/>
  <c r="M256" i="3"/>
  <c r="J256" i="3"/>
  <c r="F256" i="3"/>
  <c r="M255" i="3"/>
  <c r="J255" i="3"/>
  <c r="F255" i="3"/>
  <c r="M254" i="3"/>
  <c r="J254" i="3"/>
  <c r="F254" i="3"/>
  <c r="M253" i="3"/>
  <c r="J253" i="3"/>
  <c r="F253" i="3"/>
  <c r="M252" i="3"/>
  <c r="J252" i="3"/>
  <c r="F252" i="3"/>
  <c r="M251" i="3"/>
  <c r="J251" i="3"/>
  <c r="F251" i="3"/>
  <c r="M250" i="3"/>
  <c r="J250" i="3"/>
  <c r="F250" i="3"/>
  <c r="M249" i="3"/>
  <c r="J249" i="3"/>
  <c r="F249" i="3"/>
  <c r="M248" i="3"/>
  <c r="J248" i="3"/>
  <c r="F248" i="3"/>
  <c r="M247" i="3"/>
  <c r="J247" i="3"/>
  <c r="F247" i="3"/>
  <c r="M246" i="3"/>
  <c r="J246" i="3"/>
  <c r="F246" i="3"/>
  <c r="M244" i="3"/>
  <c r="J244" i="3"/>
  <c r="F244" i="3"/>
  <c r="M243" i="3"/>
  <c r="J243" i="3"/>
  <c r="F243" i="3"/>
  <c r="M242" i="3"/>
  <c r="J242" i="3"/>
  <c r="F242" i="3"/>
  <c r="M241" i="3"/>
  <c r="J241" i="3"/>
  <c r="F241" i="3"/>
  <c r="M240" i="3"/>
  <c r="J240" i="3"/>
  <c r="F240" i="3"/>
  <c r="M239" i="3"/>
  <c r="J239" i="3"/>
  <c r="F239" i="3"/>
  <c r="M238" i="3"/>
  <c r="J238" i="3"/>
  <c r="F238" i="3"/>
  <c r="M237" i="3"/>
  <c r="J237" i="3"/>
  <c r="F237" i="3"/>
  <c r="M236" i="3"/>
  <c r="J236" i="3"/>
  <c r="F236" i="3"/>
  <c r="M235" i="3"/>
  <c r="J235" i="3"/>
  <c r="F235" i="3"/>
  <c r="M234" i="3"/>
  <c r="J234" i="3"/>
  <c r="F234" i="3"/>
  <c r="M233" i="3"/>
  <c r="J233" i="3"/>
  <c r="F233" i="3"/>
  <c r="M231" i="3"/>
  <c r="J231" i="3"/>
  <c r="F231" i="3"/>
  <c r="M230" i="3"/>
  <c r="J230" i="3"/>
  <c r="F230" i="3"/>
  <c r="M229" i="3"/>
  <c r="J229" i="3"/>
  <c r="F229" i="3"/>
  <c r="M228" i="3"/>
  <c r="J228" i="3"/>
  <c r="F228" i="3"/>
  <c r="M227" i="3"/>
  <c r="J227" i="3"/>
  <c r="F227" i="3"/>
  <c r="M226" i="3"/>
  <c r="J226" i="3"/>
  <c r="F226" i="3"/>
  <c r="M225" i="3"/>
  <c r="J225" i="3"/>
  <c r="F225" i="3"/>
  <c r="M224" i="3"/>
  <c r="J224" i="3"/>
  <c r="F224" i="3"/>
  <c r="M223" i="3"/>
  <c r="J223" i="3"/>
  <c r="F223" i="3"/>
  <c r="M222" i="3"/>
  <c r="J222" i="3"/>
  <c r="F222" i="3"/>
  <c r="M221" i="3"/>
  <c r="J221" i="3"/>
  <c r="F221" i="3"/>
  <c r="M220" i="3"/>
  <c r="J220" i="3"/>
  <c r="F220" i="3"/>
  <c r="M218" i="3"/>
  <c r="J218" i="3"/>
  <c r="F218" i="3"/>
  <c r="M217" i="3"/>
  <c r="J217" i="3"/>
  <c r="F217" i="3"/>
  <c r="M216" i="3"/>
  <c r="J216" i="3"/>
  <c r="F216" i="3"/>
  <c r="M215" i="3"/>
  <c r="J215" i="3"/>
  <c r="F215" i="3"/>
  <c r="M214" i="3"/>
  <c r="J214" i="3"/>
  <c r="F214" i="3"/>
  <c r="M213" i="3"/>
  <c r="J213" i="3"/>
  <c r="F213" i="3"/>
  <c r="M212" i="3"/>
  <c r="J212" i="3"/>
  <c r="F212" i="3"/>
  <c r="M211" i="3"/>
  <c r="J211" i="3"/>
  <c r="F211" i="3"/>
  <c r="M210" i="3"/>
  <c r="J210" i="3"/>
  <c r="F210" i="3"/>
  <c r="M209" i="3"/>
  <c r="J209" i="3"/>
  <c r="F209" i="3"/>
  <c r="M208" i="3"/>
  <c r="J208" i="3"/>
  <c r="F208" i="3"/>
  <c r="M207" i="3"/>
  <c r="J207" i="3"/>
  <c r="F207" i="3"/>
  <c r="M205" i="3"/>
  <c r="J205" i="3"/>
  <c r="F205" i="3"/>
  <c r="M204" i="3"/>
  <c r="J204" i="3"/>
  <c r="F204" i="3"/>
  <c r="M203" i="3"/>
  <c r="J203" i="3"/>
  <c r="F203" i="3"/>
  <c r="M202" i="3"/>
  <c r="J202" i="3"/>
  <c r="F202" i="3"/>
  <c r="M201" i="3"/>
  <c r="J201" i="3"/>
  <c r="F201" i="3"/>
  <c r="M200" i="3"/>
  <c r="J200" i="3"/>
  <c r="F200" i="3"/>
  <c r="M199" i="3"/>
  <c r="J199" i="3"/>
  <c r="F199" i="3"/>
  <c r="M198" i="3"/>
  <c r="J198" i="3"/>
  <c r="F198" i="3"/>
  <c r="M197" i="3"/>
  <c r="J197" i="3"/>
  <c r="F197" i="3"/>
  <c r="M196" i="3"/>
  <c r="J196" i="3"/>
  <c r="F196" i="3"/>
  <c r="M195" i="3"/>
  <c r="J195" i="3"/>
  <c r="F195" i="3"/>
  <c r="M194" i="3"/>
  <c r="J194" i="3"/>
  <c r="F194" i="3"/>
  <c r="M192" i="3"/>
  <c r="J192" i="3"/>
  <c r="F192" i="3"/>
  <c r="M191" i="3"/>
  <c r="J191" i="3"/>
  <c r="F191" i="3"/>
  <c r="M190" i="3"/>
  <c r="J190" i="3"/>
  <c r="F190" i="3"/>
  <c r="M189" i="3"/>
  <c r="J189" i="3"/>
  <c r="F189" i="3"/>
  <c r="M188" i="3"/>
  <c r="J188" i="3"/>
  <c r="F188" i="3"/>
  <c r="M187" i="3"/>
  <c r="J187" i="3"/>
  <c r="F187" i="3"/>
  <c r="M186" i="3"/>
  <c r="J186" i="3"/>
  <c r="F186" i="3"/>
  <c r="M185" i="3"/>
  <c r="J185" i="3"/>
  <c r="F185" i="3"/>
  <c r="M184" i="3"/>
  <c r="J184" i="3"/>
  <c r="F184" i="3"/>
  <c r="M183" i="3"/>
  <c r="J183" i="3"/>
  <c r="F183" i="3"/>
  <c r="M182" i="3"/>
  <c r="J182" i="3"/>
  <c r="F182" i="3"/>
  <c r="M181" i="3"/>
  <c r="J181" i="3"/>
  <c r="F181" i="3"/>
  <c r="M179" i="3"/>
  <c r="J179" i="3"/>
  <c r="F179" i="3"/>
  <c r="M178" i="3"/>
  <c r="J178" i="3"/>
  <c r="F178" i="3"/>
  <c r="M177" i="3"/>
  <c r="J177" i="3"/>
  <c r="F177" i="3"/>
  <c r="M176" i="3"/>
  <c r="J176" i="3"/>
  <c r="F176" i="3"/>
  <c r="M175" i="3"/>
  <c r="J175" i="3"/>
  <c r="F175" i="3"/>
  <c r="M174" i="3"/>
  <c r="J174" i="3"/>
  <c r="F174" i="3"/>
  <c r="M173" i="3"/>
  <c r="J173" i="3"/>
  <c r="F173" i="3"/>
  <c r="M172" i="3"/>
  <c r="J172" i="3"/>
  <c r="F172" i="3"/>
  <c r="M171" i="3"/>
  <c r="J171" i="3"/>
  <c r="F171" i="3"/>
  <c r="M170" i="3"/>
  <c r="J170" i="3"/>
  <c r="F170" i="3"/>
  <c r="M169" i="3"/>
  <c r="J169" i="3"/>
  <c r="F169" i="3"/>
  <c r="M168" i="3"/>
  <c r="J168" i="3"/>
  <c r="F168" i="3"/>
  <c r="M166" i="3"/>
  <c r="J166" i="3"/>
  <c r="F166" i="3"/>
  <c r="M165" i="3"/>
  <c r="J165" i="3"/>
  <c r="F165" i="3"/>
  <c r="M164" i="3"/>
  <c r="J164" i="3"/>
  <c r="F164" i="3"/>
  <c r="M163" i="3"/>
  <c r="J163" i="3"/>
  <c r="F163" i="3"/>
  <c r="M162" i="3"/>
  <c r="J162" i="3"/>
  <c r="F162" i="3"/>
  <c r="M161" i="3"/>
  <c r="J161" i="3"/>
  <c r="F161" i="3"/>
  <c r="M160" i="3"/>
  <c r="J160" i="3"/>
  <c r="F160" i="3"/>
  <c r="M159" i="3"/>
  <c r="J159" i="3"/>
  <c r="F159" i="3"/>
  <c r="M158" i="3"/>
  <c r="J158" i="3"/>
  <c r="F158" i="3"/>
  <c r="M157" i="3"/>
  <c r="J157" i="3"/>
  <c r="F157" i="3"/>
  <c r="M156" i="3"/>
  <c r="J156" i="3"/>
  <c r="F156" i="3"/>
  <c r="M155" i="3"/>
  <c r="J155" i="3"/>
  <c r="F155" i="3"/>
  <c r="M153" i="3"/>
  <c r="J153" i="3"/>
  <c r="F153" i="3"/>
  <c r="M152" i="3"/>
  <c r="J152" i="3"/>
  <c r="F152" i="3"/>
  <c r="M151" i="3"/>
  <c r="J151" i="3"/>
  <c r="F151" i="3"/>
  <c r="M150" i="3"/>
  <c r="J150" i="3"/>
  <c r="F150" i="3"/>
  <c r="M149" i="3"/>
  <c r="J149" i="3"/>
  <c r="F149" i="3"/>
  <c r="M148" i="3"/>
  <c r="J148" i="3"/>
  <c r="F148" i="3"/>
  <c r="M147" i="3"/>
  <c r="J147" i="3"/>
  <c r="F147" i="3"/>
  <c r="M146" i="3"/>
  <c r="J146" i="3"/>
  <c r="F146" i="3"/>
  <c r="M145" i="3"/>
  <c r="J145" i="3"/>
  <c r="F145" i="3"/>
  <c r="M144" i="3"/>
  <c r="J144" i="3"/>
  <c r="F144" i="3"/>
  <c r="M143" i="3"/>
  <c r="J143" i="3"/>
  <c r="F143" i="3"/>
  <c r="M142" i="3"/>
  <c r="J142" i="3"/>
  <c r="F142" i="3"/>
  <c r="M140" i="3"/>
  <c r="J140" i="3"/>
  <c r="F140" i="3"/>
  <c r="M139" i="3"/>
  <c r="J139" i="3"/>
  <c r="F139" i="3"/>
  <c r="M138" i="3"/>
  <c r="J138" i="3"/>
  <c r="F138" i="3"/>
  <c r="M137" i="3"/>
  <c r="J137" i="3"/>
  <c r="F137" i="3"/>
  <c r="M136" i="3"/>
  <c r="J136" i="3"/>
  <c r="F136" i="3"/>
  <c r="M135" i="3"/>
  <c r="J135" i="3"/>
  <c r="F135" i="3"/>
  <c r="M134" i="3"/>
  <c r="J134" i="3"/>
  <c r="F134" i="3"/>
  <c r="M133" i="3"/>
  <c r="J133" i="3"/>
  <c r="F133" i="3"/>
  <c r="M132" i="3"/>
  <c r="J132" i="3"/>
  <c r="F132" i="3"/>
  <c r="M131" i="3"/>
  <c r="J131" i="3"/>
  <c r="F131" i="3"/>
  <c r="M130" i="3"/>
  <c r="J130" i="3"/>
  <c r="F130" i="3"/>
  <c r="M129" i="3"/>
  <c r="J129" i="3"/>
  <c r="F129" i="3"/>
  <c r="M127" i="3"/>
  <c r="J127" i="3"/>
  <c r="F127" i="3"/>
  <c r="M126" i="3"/>
  <c r="J126" i="3"/>
  <c r="F126" i="3"/>
  <c r="M125" i="3"/>
  <c r="J125" i="3"/>
  <c r="F125" i="3"/>
  <c r="M124" i="3"/>
  <c r="J124" i="3"/>
  <c r="F124" i="3"/>
  <c r="M123" i="3"/>
  <c r="J123" i="3"/>
  <c r="F123" i="3"/>
  <c r="M122" i="3"/>
  <c r="J122" i="3"/>
  <c r="F122" i="3"/>
  <c r="M121" i="3"/>
  <c r="J121" i="3"/>
  <c r="F121" i="3"/>
  <c r="M120" i="3"/>
  <c r="J120" i="3"/>
  <c r="F120" i="3"/>
  <c r="M119" i="3"/>
  <c r="J119" i="3"/>
  <c r="F119" i="3"/>
  <c r="M118" i="3"/>
  <c r="J118" i="3"/>
  <c r="F118" i="3"/>
  <c r="M117" i="3"/>
  <c r="J117" i="3"/>
  <c r="F117" i="3"/>
  <c r="M116" i="3"/>
  <c r="J116" i="3"/>
  <c r="F116" i="3"/>
  <c r="M114" i="3"/>
  <c r="J114" i="3"/>
  <c r="F114" i="3"/>
  <c r="M113" i="3"/>
  <c r="J113" i="3"/>
  <c r="F113" i="3"/>
  <c r="M112" i="3"/>
  <c r="J112" i="3"/>
  <c r="F112" i="3"/>
  <c r="M111" i="3"/>
  <c r="J111" i="3"/>
  <c r="F111" i="3"/>
  <c r="M110" i="3"/>
  <c r="J110" i="3"/>
  <c r="F110" i="3"/>
  <c r="M109" i="3"/>
  <c r="J109" i="3"/>
  <c r="F109" i="3"/>
  <c r="M108" i="3"/>
  <c r="J108" i="3"/>
  <c r="F108" i="3"/>
  <c r="M107" i="3"/>
  <c r="J107" i="3"/>
  <c r="F107" i="3"/>
  <c r="M106" i="3"/>
  <c r="J106" i="3"/>
  <c r="F106" i="3"/>
  <c r="M105" i="3"/>
  <c r="J105" i="3"/>
  <c r="F105" i="3"/>
  <c r="M104" i="3"/>
  <c r="J104" i="3"/>
  <c r="F104" i="3"/>
  <c r="M103" i="3"/>
  <c r="J103" i="3"/>
  <c r="F103" i="3"/>
  <c r="M75" i="3"/>
  <c r="J75" i="3"/>
  <c r="F75" i="3"/>
  <c r="M74" i="3"/>
  <c r="J74" i="3"/>
  <c r="F74" i="3"/>
  <c r="M73" i="3"/>
  <c r="J73" i="3"/>
  <c r="F73" i="3"/>
  <c r="M72" i="3"/>
  <c r="J72" i="3"/>
  <c r="F72" i="3"/>
  <c r="M71" i="3"/>
  <c r="J71" i="3"/>
  <c r="F71" i="3"/>
  <c r="M70" i="3"/>
  <c r="J70" i="3"/>
  <c r="F70" i="3"/>
  <c r="M69" i="3"/>
  <c r="J69" i="3"/>
  <c r="F69" i="3"/>
  <c r="M68" i="3"/>
  <c r="J68" i="3"/>
  <c r="F68" i="3"/>
  <c r="M67" i="3"/>
  <c r="J67" i="3"/>
  <c r="F67" i="3"/>
  <c r="M66" i="3"/>
  <c r="J66" i="3"/>
  <c r="F66" i="3"/>
  <c r="M65" i="3"/>
  <c r="J65" i="3"/>
  <c r="F65" i="3"/>
  <c r="M64" i="3"/>
  <c r="J64" i="3"/>
  <c r="F64" i="3"/>
  <c r="M62" i="3"/>
  <c r="J62" i="3"/>
  <c r="F62" i="3"/>
  <c r="M61" i="3"/>
  <c r="J61" i="3"/>
  <c r="F61" i="3"/>
  <c r="M60" i="3"/>
  <c r="J60" i="3"/>
  <c r="F60" i="3"/>
  <c r="M59" i="3"/>
  <c r="J59" i="3"/>
  <c r="F59" i="3"/>
  <c r="M58" i="3"/>
  <c r="J58" i="3"/>
  <c r="F58" i="3"/>
  <c r="M57" i="3"/>
  <c r="J57" i="3"/>
  <c r="F57" i="3"/>
  <c r="M56" i="3"/>
  <c r="J56" i="3"/>
  <c r="F56" i="3"/>
  <c r="M55" i="3"/>
  <c r="J55" i="3"/>
  <c r="F55" i="3"/>
  <c r="M54" i="3"/>
  <c r="J54" i="3"/>
  <c r="F54" i="3"/>
  <c r="M53" i="3"/>
  <c r="J53" i="3"/>
  <c r="F53" i="3"/>
  <c r="M52" i="3"/>
  <c r="J52" i="3"/>
  <c r="F52" i="3"/>
  <c r="M51" i="3"/>
  <c r="J51" i="3"/>
  <c r="F51" i="3"/>
  <c r="M49" i="3"/>
  <c r="J49" i="3"/>
  <c r="F49" i="3"/>
  <c r="M48" i="3"/>
  <c r="J48" i="3"/>
  <c r="F48" i="3"/>
  <c r="M47" i="3"/>
  <c r="J47" i="3"/>
  <c r="F47" i="3"/>
  <c r="M46" i="3"/>
  <c r="J46" i="3"/>
  <c r="F46" i="3"/>
  <c r="M45" i="3"/>
  <c r="J45" i="3"/>
  <c r="F45" i="3"/>
  <c r="M44" i="3"/>
  <c r="J44" i="3"/>
  <c r="F44" i="3"/>
  <c r="M43" i="3"/>
  <c r="J43" i="3"/>
  <c r="F43" i="3"/>
  <c r="M42" i="3"/>
  <c r="J42" i="3"/>
  <c r="F42" i="3"/>
  <c r="M41" i="3"/>
  <c r="J41" i="3"/>
  <c r="F41" i="3"/>
  <c r="M40" i="3"/>
  <c r="J40" i="3"/>
  <c r="F40" i="3"/>
  <c r="M39" i="3"/>
  <c r="J39" i="3"/>
  <c r="F39" i="3"/>
  <c r="M38" i="3"/>
  <c r="J38" i="3"/>
  <c r="F38" i="3"/>
  <c r="M35" i="3"/>
  <c r="J35" i="3"/>
  <c r="F35" i="3"/>
  <c r="M34" i="3"/>
  <c r="J34" i="3"/>
  <c r="F34" i="3"/>
  <c r="M33" i="3"/>
  <c r="J33" i="3"/>
  <c r="F33" i="3"/>
  <c r="M32" i="3"/>
  <c r="J32" i="3"/>
  <c r="F32" i="3"/>
  <c r="M31" i="3"/>
  <c r="J31" i="3"/>
  <c r="F31" i="3"/>
  <c r="M30" i="3"/>
  <c r="J30" i="3"/>
  <c r="F30" i="3"/>
  <c r="M29" i="3"/>
  <c r="J29" i="3"/>
  <c r="F29" i="3"/>
  <c r="M28" i="3"/>
  <c r="J28" i="3"/>
  <c r="F28" i="3"/>
  <c r="M27" i="3"/>
  <c r="J27" i="3"/>
  <c r="F27" i="3"/>
  <c r="M26" i="3"/>
  <c r="J26" i="3"/>
  <c r="F26" i="3"/>
  <c r="M25" i="3"/>
  <c r="J25" i="3"/>
  <c r="F25" i="3"/>
  <c r="M24" i="3"/>
  <c r="J24" i="3"/>
  <c r="F24" i="3"/>
  <c r="M23" i="3"/>
  <c r="J23" i="3"/>
  <c r="F23" i="3"/>
  <c r="M22" i="3"/>
  <c r="J22" i="3"/>
  <c r="F22" i="3"/>
  <c r="M21" i="3"/>
  <c r="J21" i="3"/>
  <c r="F21" i="3"/>
  <c r="M20" i="3"/>
  <c r="J20" i="3"/>
  <c r="F20" i="3"/>
  <c r="M19" i="3"/>
  <c r="J19" i="3"/>
  <c r="F19" i="3"/>
  <c r="M18" i="3"/>
  <c r="J18" i="3"/>
  <c r="F18" i="3"/>
  <c r="M17" i="3"/>
  <c r="J17" i="3"/>
  <c r="F17" i="3"/>
  <c r="M16" i="3"/>
  <c r="J16" i="3"/>
  <c r="F16" i="3"/>
  <c r="M15" i="3"/>
  <c r="J15" i="3"/>
  <c r="F15" i="3"/>
  <c r="M14" i="3"/>
  <c r="J14" i="3"/>
  <c r="F14" i="3"/>
  <c r="M13" i="3"/>
  <c r="J13" i="3"/>
  <c r="F13" i="3"/>
  <c r="J12" i="3"/>
  <c r="F12" i="3"/>
  <c r="E345" i="2"/>
  <c r="G345" i="2" s="1"/>
  <c r="E344" i="2"/>
  <c r="G344" i="2" s="1"/>
  <c r="E343" i="2"/>
  <c r="G343" i="2" s="1"/>
  <c r="E342" i="2"/>
  <c r="G342" i="2" s="1"/>
  <c r="G341" i="2"/>
  <c r="E340" i="2"/>
  <c r="G340" i="2" s="1"/>
  <c r="E339" i="2"/>
  <c r="G339" i="2" s="1"/>
  <c r="E338" i="2"/>
  <c r="G338" i="2" s="1"/>
  <c r="E337" i="2"/>
  <c r="G337" i="2" s="1"/>
  <c r="E336" i="2"/>
  <c r="G336" i="2" s="1"/>
  <c r="E335" i="2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G322" i="2" s="1"/>
  <c r="E321" i="2"/>
  <c r="E319" i="2"/>
  <c r="G319" i="2" s="1"/>
  <c r="E318" i="2"/>
  <c r="G318" i="2" s="1"/>
  <c r="E317" i="2"/>
  <c r="G317" i="2" s="1"/>
  <c r="E316" i="2"/>
  <c r="G316" i="2" s="1"/>
  <c r="E315" i="2"/>
  <c r="G315" i="2" s="1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G309" i="2" s="1"/>
  <c r="E308" i="2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G296" i="2" s="1"/>
  <c r="E295" i="2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G283" i="2" s="1"/>
  <c r="E282" i="2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G270" i="2" s="1"/>
  <c r="E269" i="2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G257" i="2" s="1"/>
  <c r="E256" i="2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G244" i="2" s="1"/>
  <c r="E243" i="2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G231" i="2" s="1"/>
  <c r="E230" i="2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G218" i="2" s="1"/>
  <c r="E217" i="2"/>
  <c r="E215" i="2"/>
  <c r="G215" i="2" s="1"/>
  <c r="E214" i="2"/>
  <c r="G214" i="2" s="1"/>
  <c r="E213" i="2"/>
  <c r="G213" i="2" s="1"/>
  <c r="E212" i="2"/>
  <c r="G212" i="2" s="1"/>
  <c r="E211" i="2"/>
  <c r="G211" i="2" s="1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G205" i="2" s="1"/>
  <c r="E204" i="2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G192" i="2" s="1"/>
  <c r="E191" i="2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G179" i="2" s="1"/>
  <c r="E178" i="2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G166" i="2" s="1"/>
  <c r="E165" i="2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G153" i="2" s="1"/>
  <c r="E152" i="2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G140" i="2" s="1"/>
  <c r="E139" i="2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G127" i="2" s="1"/>
  <c r="E126" i="2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G114" i="2" s="1"/>
  <c r="E113" i="2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G101" i="2" s="1"/>
  <c r="E100" i="2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35" i="2" l="1"/>
  <c r="L107" i="6"/>
  <c r="L133" i="6"/>
  <c r="L314" i="6"/>
  <c r="L316" i="6"/>
  <c r="L320" i="6"/>
  <c r="L325" i="6"/>
  <c r="L329" i="6"/>
  <c r="L342" i="6"/>
  <c r="L346" i="6"/>
  <c r="L264" i="6"/>
  <c r="L281" i="6"/>
  <c r="L290" i="6"/>
  <c r="L294" i="6"/>
  <c r="L299" i="6"/>
  <c r="L303" i="6"/>
  <c r="L307" i="6"/>
  <c r="R269" i="5"/>
  <c r="C269" i="5" s="1"/>
  <c r="R202" i="5"/>
  <c r="C202" i="5" s="1"/>
  <c r="E31" i="6"/>
  <c r="M31" i="6"/>
  <c r="E32" i="6"/>
  <c r="M32" i="6"/>
  <c r="G34" i="6"/>
  <c r="R55" i="5"/>
  <c r="C55" i="5" s="1"/>
  <c r="R230" i="5"/>
  <c r="C230" i="5" s="1"/>
  <c r="R343" i="5"/>
  <c r="C343" i="5" s="1"/>
  <c r="G14" i="6"/>
  <c r="G15" i="6"/>
  <c r="G16" i="6"/>
  <c r="G17" i="6"/>
  <c r="G18" i="6"/>
  <c r="G19" i="6"/>
  <c r="G20" i="6"/>
  <c r="H21" i="6"/>
  <c r="H22" i="6"/>
  <c r="H23" i="6"/>
  <c r="H24" i="6"/>
  <c r="H25" i="6"/>
  <c r="H26" i="6"/>
  <c r="H27" i="6"/>
  <c r="H28" i="6"/>
  <c r="H29" i="6"/>
  <c r="H30" i="6"/>
  <c r="H31" i="6"/>
  <c r="H32" i="6"/>
  <c r="D34" i="6"/>
  <c r="K34" i="6"/>
  <c r="D35" i="6"/>
  <c r="L249" i="6"/>
  <c r="L253" i="6"/>
  <c r="L262" i="6"/>
  <c r="L266" i="6"/>
  <c r="K12" i="6"/>
  <c r="K13" i="6"/>
  <c r="H14" i="6"/>
  <c r="H15" i="6"/>
  <c r="H16" i="6"/>
  <c r="H17" i="6"/>
  <c r="H18" i="6"/>
  <c r="H19" i="6"/>
  <c r="H20" i="6"/>
  <c r="D21" i="6"/>
  <c r="K21" i="6"/>
  <c r="D22" i="6"/>
  <c r="K22" i="6"/>
  <c r="D23" i="6"/>
  <c r="K23" i="6"/>
  <c r="D24" i="6"/>
  <c r="K24" i="6"/>
  <c r="D25" i="6"/>
  <c r="K25" i="6"/>
  <c r="D26" i="6"/>
  <c r="K26" i="6"/>
  <c r="D27" i="6"/>
  <c r="K27" i="6"/>
  <c r="D28" i="6"/>
  <c r="K28" i="6"/>
  <c r="D29" i="6"/>
  <c r="K29" i="6"/>
  <c r="D30" i="6"/>
  <c r="K30" i="6"/>
  <c r="D31" i="6"/>
  <c r="K31" i="6"/>
  <c r="D32" i="6"/>
  <c r="K32" i="6"/>
  <c r="D33" i="6"/>
  <c r="K33" i="6"/>
  <c r="E34" i="6"/>
  <c r="M34" i="6"/>
  <c r="M35" i="6"/>
  <c r="C45" i="4"/>
  <c r="C102" i="4"/>
  <c r="C180" i="4"/>
  <c r="C184" i="4"/>
  <c r="C193" i="4"/>
  <c r="C197" i="4"/>
  <c r="C206" i="4"/>
  <c r="C210" i="4"/>
  <c r="C214" i="4"/>
  <c r="E35" i="6"/>
  <c r="J14" i="6"/>
  <c r="G35" i="6"/>
  <c r="H35" i="6"/>
  <c r="K35" i="6"/>
  <c r="R64" i="5"/>
  <c r="C64" i="5" s="1"/>
  <c r="J15" i="6"/>
  <c r="J16" i="6"/>
  <c r="L103" i="6"/>
  <c r="J17" i="6"/>
  <c r="J18" i="6"/>
  <c r="L129" i="6"/>
  <c r="J19" i="6"/>
  <c r="R134" i="5"/>
  <c r="C134" i="5" s="1"/>
  <c r="R172" i="5"/>
  <c r="C172" i="5" s="1"/>
  <c r="R191" i="5"/>
  <c r="C191" i="5" s="1"/>
  <c r="R220" i="5"/>
  <c r="C220" i="5" s="1"/>
  <c r="R257" i="5"/>
  <c r="C257" i="5" s="1"/>
  <c r="R274" i="5"/>
  <c r="C274" i="5" s="1"/>
  <c r="J20" i="6"/>
  <c r="J21" i="6"/>
  <c r="R176" i="5"/>
  <c r="C176" i="5" s="1"/>
  <c r="R266" i="5"/>
  <c r="C266" i="5" s="1"/>
  <c r="R331" i="5"/>
  <c r="C331" i="5" s="1"/>
  <c r="E12" i="6"/>
  <c r="F12" i="6" s="1"/>
  <c r="M12" i="6"/>
  <c r="E13" i="6"/>
  <c r="F13" i="6" s="1"/>
  <c r="M13" i="6"/>
  <c r="D14" i="6"/>
  <c r="K14" i="6"/>
  <c r="D15" i="6"/>
  <c r="K15" i="6"/>
  <c r="D16" i="6"/>
  <c r="K16" i="6"/>
  <c r="D17" i="6"/>
  <c r="K17" i="6"/>
  <c r="D18" i="6"/>
  <c r="K18" i="6"/>
  <c r="D19" i="6"/>
  <c r="K19" i="6"/>
  <c r="D20" i="6"/>
  <c r="K20" i="6"/>
  <c r="E21" i="6"/>
  <c r="M21" i="6"/>
  <c r="E22" i="6"/>
  <c r="M22" i="6"/>
  <c r="E23" i="6"/>
  <c r="M23" i="6"/>
  <c r="E24" i="6"/>
  <c r="M24" i="6"/>
  <c r="E25" i="6"/>
  <c r="M25" i="6"/>
  <c r="E26" i="6"/>
  <c r="M26" i="6"/>
  <c r="E27" i="6"/>
  <c r="M27" i="6"/>
  <c r="E28" i="6"/>
  <c r="M28" i="6"/>
  <c r="E29" i="6"/>
  <c r="M29" i="6"/>
  <c r="E30" i="6"/>
  <c r="M30" i="6"/>
  <c r="E33" i="6"/>
  <c r="M33" i="6"/>
  <c r="C25" i="4"/>
  <c r="J12" i="6"/>
  <c r="J13" i="6"/>
  <c r="R155" i="5"/>
  <c r="C155" i="5" s="1"/>
  <c r="R156" i="5"/>
  <c r="C156" i="5" s="1"/>
  <c r="R237" i="5"/>
  <c r="C237" i="5" s="1"/>
  <c r="J28" i="6"/>
  <c r="R290" i="5"/>
  <c r="C290" i="5" s="1"/>
  <c r="G12" i="6"/>
  <c r="G13" i="6"/>
  <c r="E14" i="6"/>
  <c r="M14" i="6"/>
  <c r="E15" i="6"/>
  <c r="M15" i="6"/>
  <c r="E16" i="6"/>
  <c r="M16" i="6"/>
  <c r="E17" i="6"/>
  <c r="M17" i="6"/>
  <c r="E18" i="6"/>
  <c r="M18" i="6"/>
  <c r="E19" i="6"/>
  <c r="M19" i="6"/>
  <c r="E20" i="6"/>
  <c r="M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H34" i="6"/>
  <c r="H12" i="6"/>
  <c r="H13" i="6"/>
  <c r="H33" i="6"/>
  <c r="C21" i="4"/>
  <c r="C34" i="4"/>
  <c r="C18" i="4"/>
  <c r="C15" i="4"/>
  <c r="C31" i="4"/>
  <c r="C12" i="3"/>
  <c r="C14" i="3"/>
  <c r="C26" i="3"/>
  <c r="C39" i="4"/>
  <c r="C65" i="4"/>
  <c r="C219" i="4"/>
  <c r="C227" i="4"/>
  <c r="C232" i="4"/>
  <c r="L160" i="6"/>
  <c r="L164" i="6"/>
  <c r="L59" i="6"/>
  <c r="L64" i="6"/>
  <c r="C66" i="4"/>
  <c r="C74" i="4"/>
  <c r="C170" i="4"/>
  <c r="C183" i="4"/>
  <c r="C187" i="4"/>
  <c r="C196" i="4"/>
  <c r="C200" i="4"/>
  <c r="C209" i="4"/>
  <c r="C213" i="4"/>
  <c r="C217" i="4"/>
  <c r="C222" i="4"/>
  <c r="C230" i="4"/>
  <c r="C235" i="4"/>
  <c r="C243" i="4"/>
  <c r="C248" i="4"/>
  <c r="C256" i="4"/>
  <c r="C339" i="4"/>
  <c r="C107" i="4"/>
  <c r="C111" i="4"/>
  <c r="C120" i="4"/>
  <c r="C124" i="4"/>
  <c r="C133" i="4"/>
  <c r="C137" i="4"/>
  <c r="C146" i="4"/>
  <c r="C150" i="4"/>
  <c r="C159" i="4"/>
  <c r="C163" i="4"/>
  <c r="C172" i="4"/>
  <c r="C176" i="4"/>
  <c r="C181" i="4"/>
  <c r="C185" i="4"/>
  <c r="C189" i="4"/>
  <c r="C194" i="4"/>
  <c r="C198" i="4"/>
  <c r="C202" i="4"/>
  <c r="C207" i="4"/>
  <c r="C211" i="4"/>
  <c r="C215" i="4"/>
  <c r="C224" i="4"/>
  <c r="C228" i="4"/>
  <c r="C237" i="4"/>
  <c r="C241" i="4"/>
  <c r="C250" i="4"/>
  <c r="C254" i="4"/>
  <c r="C263" i="4"/>
  <c r="C267" i="4"/>
  <c r="C276" i="4"/>
  <c r="C280" i="4"/>
  <c r="C289" i="4"/>
  <c r="C293" i="4"/>
  <c r="C302" i="4"/>
  <c r="C306" i="4"/>
  <c r="C319" i="4"/>
  <c r="C332" i="4"/>
  <c r="C345" i="4"/>
  <c r="C68" i="4"/>
  <c r="C52" i="4"/>
  <c r="C48" i="4"/>
  <c r="C61" i="4"/>
  <c r="C71" i="4"/>
  <c r="C249" i="4"/>
  <c r="C262" i="4"/>
  <c r="C275" i="4"/>
  <c r="C288" i="4"/>
  <c r="C301" i="4"/>
  <c r="C305" i="4"/>
  <c r="C314" i="4"/>
  <c r="C318" i="4"/>
  <c r="L186" i="6"/>
  <c r="L38" i="6"/>
  <c r="L42" i="6"/>
  <c r="L46" i="6"/>
  <c r="L51" i="6"/>
  <c r="L55" i="6"/>
  <c r="L203" i="6"/>
  <c r="L208" i="6"/>
  <c r="L212" i="6"/>
  <c r="L216" i="6"/>
  <c r="L221" i="6"/>
  <c r="L225" i="6"/>
  <c r="L229" i="6"/>
  <c r="L275" i="6"/>
  <c r="L234" i="6"/>
  <c r="L242" i="6"/>
  <c r="L247" i="6"/>
  <c r="L251" i="6"/>
  <c r="L255" i="6"/>
  <c r="L268" i="6"/>
  <c r="L57" i="6"/>
  <c r="L176" i="6"/>
  <c r="L273" i="6"/>
  <c r="C326" i="3"/>
  <c r="C159" i="3"/>
  <c r="I38" i="6"/>
  <c r="I40" i="6"/>
  <c r="I42" i="6"/>
  <c r="I44" i="6"/>
  <c r="I46" i="6"/>
  <c r="I48" i="6"/>
  <c r="I53" i="6"/>
  <c r="I55" i="6"/>
  <c r="I57" i="6"/>
  <c r="I59" i="6"/>
  <c r="I61" i="6"/>
  <c r="I64" i="6"/>
  <c r="I66" i="6"/>
  <c r="I68" i="6"/>
  <c r="I72" i="6"/>
  <c r="I74" i="6"/>
  <c r="I103" i="6"/>
  <c r="I107" i="6"/>
  <c r="I111" i="6"/>
  <c r="I133" i="6"/>
  <c r="C39" i="3"/>
  <c r="C47" i="3"/>
  <c r="C112" i="3"/>
  <c r="C125" i="3"/>
  <c r="C177" i="3"/>
  <c r="C229" i="3"/>
  <c r="C255" i="3"/>
  <c r="C260" i="3"/>
  <c r="C329" i="3"/>
  <c r="C342" i="3"/>
  <c r="C346" i="3"/>
  <c r="I237" i="6"/>
  <c r="I239" i="6"/>
  <c r="C48" i="3"/>
  <c r="C57" i="3"/>
  <c r="C74" i="3"/>
  <c r="C122" i="3"/>
  <c r="C126" i="3"/>
  <c r="C139" i="3"/>
  <c r="C152" i="3"/>
  <c r="C161" i="3"/>
  <c r="C165" i="3"/>
  <c r="C174" i="3"/>
  <c r="C187" i="3"/>
  <c r="C191" i="3"/>
  <c r="C200" i="3"/>
  <c r="C230" i="3"/>
  <c r="C252" i="3"/>
  <c r="C265" i="3"/>
  <c r="C282" i="3"/>
  <c r="C287" i="3"/>
  <c r="C291" i="3"/>
  <c r="C313" i="3"/>
  <c r="C339" i="3"/>
  <c r="C106" i="3"/>
  <c r="C110" i="3"/>
  <c r="C145" i="3"/>
  <c r="C149" i="3"/>
  <c r="C175" i="3"/>
  <c r="C205" i="3"/>
  <c r="C214" i="3"/>
  <c r="C244" i="3"/>
  <c r="C253" i="3"/>
  <c r="C348" i="3"/>
  <c r="C120" i="3"/>
  <c r="C155" i="3"/>
  <c r="C172" i="3"/>
  <c r="C185" i="3"/>
  <c r="C194" i="3"/>
  <c r="C198" i="3"/>
  <c r="C237" i="3"/>
  <c r="C250" i="3"/>
  <c r="C263" i="3"/>
  <c r="C319" i="3"/>
  <c r="C332" i="3"/>
  <c r="C341" i="3"/>
  <c r="C290" i="3"/>
  <c r="C303" i="3"/>
  <c r="F103" i="6"/>
  <c r="F109" i="6"/>
  <c r="F111" i="6"/>
  <c r="C184" i="3"/>
  <c r="C197" i="3"/>
  <c r="F43" i="6"/>
  <c r="F45" i="6"/>
  <c r="F47" i="6"/>
  <c r="F49" i="6"/>
  <c r="F73" i="6"/>
  <c r="F104" i="6"/>
  <c r="I243" i="6"/>
  <c r="F113" i="6"/>
  <c r="C54" i="3"/>
  <c r="C256" i="3"/>
  <c r="F48" i="6"/>
  <c r="F126" i="6"/>
  <c r="F166" i="6"/>
  <c r="F171" i="6"/>
  <c r="F184" i="6"/>
  <c r="F192" i="6"/>
  <c r="F322" i="6"/>
  <c r="C133" i="3"/>
  <c r="F159" i="6"/>
  <c r="F168" i="6"/>
  <c r="F178" i="6"/>
  <c r="F181" i="6"/>
  <c r="C203" i="3"/>
  <c r="F53" i="6"/>
  <c r="F57" i="6"/>
  <c r="F64" i="6"/>
  <c r="F66" i="6"/>
  <c r="F68" i="6"/>
  <c r="F70" i="6"/>
  <c r="F72" i="6"/>
  <c r="F74" i="6"/>
  <c r="C236" i="3"/>
  <c r="C322" i="3"/>
  <c r="C107" i="3"/>
  <c r="R14" i="5"/>
  <c r="C14" i="5" s="1"/>
  <c r="C30" i="4"/>
  <c r="C27" i="4"/>
  <c r="C24" i="4"/>
  <c r="C28" i="4"/>
  <c r="C17" i="4"/>
  <c r="C19" i="3"/>
  <c r="C35" i="3"/>
  <c r="G35" i="2"/>
  <c r="G9" i="2" s="1"/>
  <c r="E9" i="2"/>
  <c r="G48" i="2"/>
  <c r="G10" i="2" s="1"/>
  <c r="E10" i="2"/>
  <c r="G61" i="2"/>
  <c r="G11" i="2" s="1"/>
  <c r="E11" i="2"/>
  <c r="G12" i="2"/>
  <c r="E12" i="2"/>
  <c r="G13" i="2"/>
  <c r="E13" i="2"/>
  <c r="G100" i="2"/>
  <c r="G14" i="2" s="1"/>
  <c r="E14" i="2"/>
  <c r="G113" i="2"/>
  <c r="G15" i="2" s="1"/>
  <c r="E15" i="2"/>
  <c r="G126" i="2"/>
  <c r="G16" i="2" s="1"/>
  <c r="E16" i="2"/>
  <c r="G139" i="2"/>
  <c r="G17" i="2" s="1"/>
  <c r="E17" i="2"/>
  <c r="G152" i="2"/>
  <c r="G18" i="2" s="1"/>
  <c r="E18" i="2"/>
  <c r="G165" i="2"/>
  <c r="G19" i="2" s="1"/>
  <c r="E19" i="2"/>
  <c r="G178" i="2"/>
  <c r="G20" i="2" s="1"/>
  <c r="E20" i="2"/>
  <c r="G191" i="2"/>
  <c r="G21" i="2" s="1"/>
  <c r="E21" i="2"/>
  <c r="G204" i="2"/>
  <c r="G22" i="2" s="1"/>
  <c r="E22" i="2"/>
  <c r="G217" i="2"/>
  <c r="G23" i="2" s="1"/>
  <c r="E23" i="2"/>
  <c r="G230" i="2"/>
  <c r="G24" i="2" s="1"/>
  <c r="E24" i="2"/>
  <c r="G243" i="2"/>
  <c r="G25" i="2" s="1"/>
  <c r="E25" i="2"/>
  <c r="G256" i="2"/>
  <c r="G26" i="2" s="1"/>
  <c r="E26" i="2"/>
  <c r="G269" i="2"/>
  <c r="G27" i="2" s="1"/>
  <c r="E27" i="2"/>
  <c r="G282" i="2"/>
  <c r="G28" i="2" s="1"/>
  <c r="E28" i="2"/>
  <c r="G295" i="2"/>
  <c r="G29" i="2" s="1"/>
  <c r="E29" i="2"/>
  <c r="G308" i="2"/>
  <c r="G30" i="2" s="1"/>
  <c r="E30" i="2"/>
  <c r="G321" i="2"/>
  <c r="E31" i="2"/>
  <c r="E32" i="2"/>
  <c r="I129" i="6"/>
  <c r="L181" i="6"/>
  <c r="L157" i="6"/>
  <c r="L161" i="6"/>
  <c r="L165" i="6"/>
  <c r="L170" i="6"/>
  <c r="L178" i="6"/>
  <c r="L183" i="6"/>
  <c r="L347" i="6"/>
  <c r="L155" i="6"/>
  <c r="L159" i="6"/>
  <c r="L163" i="6"/>
  <c r="L168" i="6"/>
  <c r="L172" i="6"/>
  <c r="L138" i="6"/>
  <c r="L143" i="6"/>
  <c r="L147" i="6"/>
  <c r="L151" i="6"/>
  <c r="L132" i="6"/>
  <c r="L140" i="6"/>
  <c r="L145" i="6"/>
  <c r="L153" i="6"/>
  <c r="L130" i="6"/>
  <c r="I118" i="6"/>
  <c r="I156" i="6"/>
  <c r="I192" i="6"/>
  <c r="I195" i="6"/>
  <c r="I197" i="6"/>
  <c r="I201" i="6"/>
  <c r="I203" i="6"/>
  <c r="I205" i="6"/>
  <c r="I208" i="6"/>
  <c r="I214" i="6"/>
  <c r="I216" i="6"/>
  <c r="I218" i="6"/>
  <c r="I221" i="6"/>
  <c r="F116" i="6"/>
  <c r="R209" i="5"/>
  <c r="C209" i="5" s="1"/>
  <c r="R107" i="5"/>
  <c r="C107" i="5" s="1"/>
  <c r="R185" i="5"/>
  <c r="C185" i="5" s="1"/>
  <c r="R226" i="5"/>
  <c r="C226" i="5" s="1"/>
  <c r="R288" i="5"/>
  <c r="C288" i="5" s="1"/>
  <c r="R330" i="5"/>
  <c r="C330" i="5" s="1"/>
  <c r="R254" i="5"/>
  <c r="C254" i="5" s="1"/>
  <c r="R296" i="5"/>
  <c r="C296" i="5" s="1"/>
  <c r="R339" i="5"/>
  <c r="C339" i="5" s="1"/>
  <c r="R160" i="5"/>
  <c r="C160" i="5" s="1"/>
  <c r="R243" i="5"/>
  <c r="C243" i="5" s="1"/>
  <c r="F156" i="6"/>
  <c r="F158" i="6"/>
  <c r="F210" i="6"/>
  <c r="R143" i="5"/>
  <c r="C143" i="5" s="1"/>
  <c r="R159" i="5"/>
  <c r="C159" i="5" s="1"/>
  <c r="R340" i="5"/>
  <c r="C340" i="5" s="1"/>
  <c r="I225" i="6"/>
  <c r="I227" i="6"/>
  <c r="I236" i="6"/>
  <c r="I238" i="6"/>
  <c r="I242" i="6"/>
  <c r="I244" i="6"/>
  <c r="I247" i="6"/>
  <c r="I249" i="6"/>
  <c r="I251" i="6"/>
  <c r="I266" i="6"/>
  <c r="I270" i="6"/>
  <c r="I273" i="6"/>
  <c r="I275" i="6"/>
  <c r="I277" i="6"/>
  <c r="I292" i="6"/>
  <c r="I294" i="6"/>
  <c r="R181" i="5"/>
  <c r="C181" i="5" s="1"/>
  <c r="F54" i="6"/>
  <c r="F65" i="6"/>
  <c r="F110" i="6"/>
  <c r="F114" i="6"/>
  <c r="F119" i="6"/>
  <c r="F123" i="6"/>
  <c r="R42" i="5"/>
  <c r="C42" i="5" s="1"/>
  <c r="R111" i="5"/>
  <c r="C111" i="5" s="1"/>
  <c r="R12" i="5"/>
  <c r="C12" i="5" s="1"/>
  <c r="R59" i="5"/>
  <c r="C59" i="5" s="1"/>
  <c r="R129" i="5"/>
  <c r="C129" i="5" s="1"/>
  <c r="R211" i="5"/>
  <c r="C211" i="5" s="1"/>
  <c r="R278" i="5"/>
  <c r="C278" i="5" s="1"/>
  <c r="R286" i="5"/>
  <c r="C286" i="5" s="1"/>
  <c r="R305" i="5"/>
  <c r="C305" i="5" s="1"/>
  <c r="R313" i="5"/>
  <c r="C313" i="5" s="1"/>
  <c r="R347" i="5"/>
  <c r="C347" i="5" s="1"/>
  <c r="R32" i="5"/>
  <c r="C32" i="5" s="1"/>
  <c r="R125" i="5"/>
  <c r="C125" i="5" s="1"/>
  <c r="R133" i="5"/>
  <c r="C133" i="5" s="1"/>
  <c r="R215" i="5"/>
  <c r="C215" i="5" s="1"/>
  <c r="R282" i="5"/>
  <c r="C282" i="5" s="1"/>
  <c r="R309" i="5"/>
  <c r="C309" i="5" s="1"/>
  <c r="R326" i="5"/>
  <c r="C326" i="5" s="1"/>
  <c r="R344" i="5"/>
  <c r="C344" i="5" s="1"/>
  <c r="R68" i="5"/>
  <c r="C68" i="5" s="1"/>
  <c r="R173" i="5"/>
  <c r="C173" i="5" s="1"/>
  <c r="R248" i="5"/>
  <c r="C248" i="5" s="1"/>
  <c r="R279" i="5"/>
  <c r="C279" i="5" s="1"/>
  <c r="R287" i="5"/>
  <c r="C287" i="5" s="1"/>
  <c r="R314" i="5"/>
  <c r="C314" i="5" s="1"/>
  <c r="R348" i="5"/>
  <c r="C348" i="5" s="1"/>
  <c r="I144" i="6"/>
  <c r="F260" i="6"/>
  <c r="F262" i="6"/>
  <c r="F266" i="6"/>
  <c r="F270" i="6"/>
  <c r="F279" i="6"/>
  <c r="F283" i="6"/>
  <c r="F288" i="6"/>
  <c r="R142" i="5"/>
  <c r="C142" i="5" s="1"/>
  <c r="R228" i="5"/>
  <c r="C228" i="5" s="1"/>
  <c r="L119" i="6"/>
  <c r="R213" i="5"/>
  <c r="C213" i="5" s="1"/>
  <c r="R273" i="5"/>
  <c r="C273" i="5" s="1"/>
  <c r="R327" i="5"/>
  <c r="C327" i="5" s="1"/>
  <c r="R38" i="5"/>
  <c r="C38" i="5" s="1"/>
  <c r="R182" i="5"/>
  <c r="C182" i="5" s="1"/>
  <c r="R198" i="5"/>
  <c r="C198" i="5" s="1"/>
  <c r="R138" i="5"/>
  <c r="C138" i="5" s="1"/>
  <c r="R207" i="5"/>
  <c r="C207" i="5" s="1"/>
  <c r="R224" i="5"/>
  <c r="C224" i="5" s="1"/>
  <c r="R241" i="5"/>
  <c r="C241" i="5" s="1"/>
  <c r="R262" i="5"/>
  <c r="C262" i="5" s="1"/>
  <c r="R292" i="5"/>
  <c r="C292" i="5" s="1"/>
  <c r="R322" i="5"/>
  <c r="C322" i="5" s="1"/>
  <c r="R16" i="5"/>
  <c r="C16" i="5" s="1"/>
  <c r="R116" i="5"/>
  <c r="C116" i="5" s="1"/>
  <c r="R146" i="5"/>
  <c r="C146" i="5" s="1"/>
  <c r="R163" i="5"/>
  <c r="C163" i="5" s="1"/>
  <c r="R187" i="5"/>
  <c r="C187" i="5" s="1"/>
  <c r="R194" i="5"/>
  <c r="C194" i="5" s="1"/>
  <c r="R200" i="5"/>
  <c r="C200" i="5" s="1"/>
  <c r="R217" i="5"/>
  <c r="C217" i="5" s="1"/>
  <c r="R235" i="5"/>
  <c r="C235" i="5" s="1"/>
  <c r="R252" i="5"/>
  <c r="C252" i="5" s="1"/>
  <c r="R300" i="5"/>
  <c r="C300" i="5" s="1"/>
  <c r="R303" i="5"/>
  <c r="C303" i="5" s="1"/>
  <c r="R246" i="5"/>
  <c r="C246" i="5" s="1"/>
  <c r="R112" i="5"/>
  <c r="C112" i="5" s="1"/>
  <c r="R130" i="5"/>
  <c r="C130" i="5" s="1"/>
  <c r="R283" i="5"/>
  <c r="C283" i="5" s="1"/>
  <c r="R317" i="5"/>
  <c r="C317" i="5" s="1"/>
  <c r="R334" i="5"/>
  <c r="C334" i="5" s="1"/>
  <c r="R20" i="5"/>
  <c r="C20" i="5" s="1"/>
  <c r="R46" i="5"/>
  <c r="C46" i="5" s="1"/>
  <c r="R72" i="5"/>
  <c r="C72" i="5" s="1"/>
  <c r="R120" i="5"/>
  <c r="C120" i="5" s="1"/>
  <c r="R150" i="5"/>
  <c r="C150" i="5" s="1"/>
  <c r="R168" i="5"/>
  <c r="C168" i="5" s="1"/>
  <c r="R204" i="5"/>
  <c r="C204" i="5" s="1"/>
  <c r="R222" i="5"/>
  <c r="C222" i="5" s="1"/>
  <c r="R239" i="5"/>
  <c r="C239" i="5" s="1"/>
  <c r="R256" i="5"/>
  <c r="C256" i="5" s="1"/>
  <c r="R233" i="5"/>
  <c r="C233" i="5" s="1"/>
  <c r="R250" i="5"/>
  <c r="C250" i="5" s="1"/>
  <c r="R270" i="5"/>
  <c r="C270" i="5" s="1"/>
  <c r="R304" i="5"/>
  <c r="C304" i="5" s="1"/>
  <c r="R307" i="5"/>
  <c r="C307" i="5" s="1"/>
  <c r="F292" i="6"/>
  <c r="F296" i="6"/>
  <c r="F329" i="6"/>
  <c r="F331" i="6"/>
  <c r="R24" i="5"/>
  <c r="C24" i="5" s="1"/>
  <c r="R51" i="5"/>
  <c r="C51" i="5" s="1"/>
  <c r="R103" i="5"/>
  <c r="C103" i="5" s="1"/>
  <c r="R117" i="5"/>
  <c r="C117" i="5" s="1"/>
  <c r="R137" i="5"/>
  <c r="C137" i="5" s="1"/>
  <c r="R147" i="5"/>
  <c r="C147" i="5" s="1"/>
  <c r="R164" i="5"/>
  <c r="C164" i="5" s="1"/>
  <c r="R178" i="5"/>
  <c r="C178" i="5" s="1"/>
  <c r="R261" i="5"/>
  <c r="C261" i="5" s="1"/>
  <c r="R291" i="5"/>
  <c r="C291" i="5" s="1"/>
  <c r="R294" i="5"/>
  <c r="C294" i="5" s="1"/>
  <c r="R301" i="5"/>
  <c r="C301" i="5" s="1"/>
  <c r="R321" i="5"/>
  <c r="C321" i="5" s="1"/>
  <c r="R124" i="5"/>
  <c r="C124" i="5" s="1"/>
  <c r="R18" i="5"/>
  <c r="C18" i="5" s="1"/>
  <c r="R28" i="5"/>
  <c r="C28" i="5" s="1"/>
  <c r="R318" i="5"/>
  <c r="C318" i="5" s="1"/>
  <c r="R335" i="5"/>
  <c r="C335" i="5" s="1"/>
  <c r="R121" i="5"/>
  <c r="C121" i="5" s="1"/>
  <c r="R151" i="5"/>
  <c r="C151" i="5" s="1"/>
  <c r="R169" i="5"/>
  <c r="C169" i="5" s="1"/>
  <c r="R189" i="5"/>
  <c r="C189" i="5" s="1"/>
  <c r="R196" i="5"/>
  <c r="C196" i="5" s="1"/>
  <c r="R265" i="5"/>
  <c r="C265" i="5" s="1"/>
  <c r="R275" i="5"/>
  <c r="C275" i="5" s="1"/>
  <c r="R299" i="5"/>
  <c r="C299" i="5" s="1"/>
  <c r="R308" i="5"/>
  <c r="C308" i="5" s="1"/>
  <c r="C304" i="4"/>
  <c r="C343" i="4"/>
  <c r="I130" i="6"/>
  <c r="C54" i="4"/>
  <c r="C58" i="4"/>
  <c r="C240" i="4"/>
  <c r="C347" i="4"/>
  <c r="C42" i="4"/>
  <c r="C46" i="4"/>
  <c r="C55" i="4"/>
  <c r="C327" i="4"/>
  <c r="C331" i="4"/>
  <c r="C340" i="4"/>
  <c r="C344" i="4"/>
  <c r="F42" i="6"/>
  <c r="F118" i="6"/>
  <c r="C317" i="4"/>
  <c r="I134" i="6"/>
  <c r="C22" i="4"/>
  <c r="C64" i="4"/>
  <c r="C72" i="4"/>
  <c r="F348" i="6"/>
  <c r="C41" i="4"/>
  <c r="C334" i="4"/>
  <c r="C19" i="4"/>
  <c r="C341" i="4"/>
  <c r="C308" i="4"/>
  <c r="C60" i="4"/>
  <c r="C291" i="4"/>
  <c r="C330" i="4"/>
  <c r="C73" i="4"/>
  <c r="C342" i="4"/>
  <c r="C278" i="4"/>
  <c r="C321" i="4"/>
  <c r="C16" i="4"/>
  <c r="C44" i="4"/>
  <c r="C53" i="4"/>
  <c r="C346" i="4"/>
  <c r="C261" i="4"/>
  <c r="C269" i="4"/>
  <c r="C274" i="4"/>
  <c r="C282" i="4"/>
  <c r="C287" i="4"/>
  <c r="C295" i="4"/>
  <c r="C300" i="4"/>
  <c r="C313" i="4"/>
  <c r="C326" i="4"/>
  <c r="I43" i="6"/>
  <c r="I47" i="6"/>
  <c r="I65" i="6"/>
  <c r="I67" i="6"/>
  <c r="I69" i="6"/>
  <c r="I71" i="6"/>
  <c r="I73" i="6"/>
  <c r="I104" i="6"/>
  <c r="I106" i="6"/>
  <c r="I108" i="6"/>
  <c r="I112" i="6"/>
  <c r="I114" i="6"/>
  <c r="I117" i="6"/>
  <c r="I119" i="6"/>
  <c r="I121" i="6"/>
  <c r="I127" i="6"/>
  <c r="F196" i="6"/>
  <c r="F198" i="6"/>
  <c r="F200" i="6"/>
  <c r="F202" i="6"/>
  <c r="F204" i="6"/>
  <c r="F207" i="6"/>
  <c r="F211" i="6"/>
  <c r="F213" i="6"/>
  <c r="F215" i="6"/>
  <c r="F217" i="6"/>
  <c r="F220" i="6"/>
  <c r="F222" i="6"/>
  <c r="F224" i="6"/>
  <c r="F226" i="6"/>
  <c r="F228" i="6"/>
  <c r="F230" i="6"/>
  <c r="F233" i="6"/>
  <c r="F235" i="6"/>
  <c r="F237" i="6"/>
  <c r="F239" i="6"/>
  <c r="F241" i="6"/>
  <c r="F243" i="6"/>
  <c r="F246" i="6"/>
  <c r="F263" i="6"/>
  <c r="F265" i="6"/>
  <c r="F267" i="6"/>
  <c r="F269" i="6"/>
  <c r="C38" i="4"/>
  <c r="C50" i="4"/>
  <c r="C57" i="4"/>
  <c r="C69" i="4"/>
  <c r="C226" i="4"/>
  <c r="C239" i="4"/>
  <c r="C252" i="4"/>
  <c r="C265" i="4"/>
  <c r="I334" i="6"/>
  <c r="I339" i="6"/>
  <c r="C245" i="4"/>
  <c r="C253" i="4"/>
  <c r="C258" i="4"/>
  <c r="C266" i="4"/>
  <c r="C271" i="4"/>
  <c r="C279" i="4"/>
  <c r="C284" i="4"/>
  <c r="C292" i="4"/>
  <c r="C297" i="4"/>
  <c r="C310" i="4"/>
  <c r="C323" i="4"/>
  <c r="C223" i="4"/>
  <c r="C236" i="4"/>
  <c r="F122" i="6"/>
  <c r="C43" i="4"/>
  <c r="C51" i="4"/>
  <c r="C63" i="4"/>
  <c r="C70" i="4"/>
  <c r="F131" i="6"/>
  <c r="F135" i="6"/>
  <c r="C33" i="4"/>
  <c r="C40" i="4"/>
  <c r="C47" i="4"/>
  <c r="C59" i="4"/>
  <c r="C67" i="4"/>
  <c r="C220" i="4"/>
  <c r="C233" i="4"/>
  <c r="C246" i="4"/>
  <c r="C259" i="4"/>
  <c r="C272" i="4"/>
  <c r="C285" i="4"/>
  <c r="C298" i="4"/>
  <c r="C311" i="4"/>
  <c r="C315" i="4"/>
  <c r="C324" i="4"/>
  <c r="C328" i="4"/>
  <c r="C337" i="4"/>
  <c r="I223" i="6"/>
  <c r="C37" i="4"/>
  <c r="C56" i="4"/>
  <c r="C108" i="4"/>
  <c r="C117" i="4"/>
  <c r="C121" i="4"/>
  <c r="C130" i="4"/>
  <c r="C134" i="4"/>
  <c r="C143" i="4"/>
  <c r="C147" i="4"/>
  <c r="C156" i="4"/>
  <c r="C160" i="4"/>
  <c r="C169" i="4"/>
  <c r="C173" i="4"/>
  <c r="C177" i="4"/>
  <c r="C182" i="4"/>
  <c r="C186" i="4"/>
  <c r="C190" i="4"/>
  <c r="C195" i="4"/>
  <c r="C199" i="4"/>
  <c r="C203" i="4"/>
  <c r="C208" i="4"/>
  <c r="C212" i="4"/>
  <c r="C216" i="4"/>
  <c r="C221" i="4"/>
  <c r="C225" i="4"/>
  <c r="C234" i="4"/>
  <c r="C238" i="4"/>
  <c r="C247" i="4"/>
  <c r="C251" i="4"/>
  <c r="C260" i="4"/>
  <c r="C264" i="4"/>
  <c r="C273" i="4"/>
  <c r="C277" i="4"/>
  <c r="C286" i="4"/>
  <c r="C290" i="4"/>
  <c r="C299" i="4"/>
  <c r="C303" i="4"/>
  <c r="C316" i="4"/>
  <c r="C329" i="4"/>
  <c r="C229" i="4"/>
  <c r="C242" i="4"/>
  <c r="C255" i="4"/>
  <c r="C268" i="4"/>
  <c r="C281" i="4"/>
  <c r="C294" i="4"/>
  <c r="C307" i="4"/>
  <c r="C312" i="4"/>
  <c r="C320" i="4"/>
  <c r="C325" i="4"/>
  <c r="C333" i="4"/>
  <c r="C338" i="4"/>
  <c r="F132" i="6"/>
  <c r="F140" i="6"/>
  <c r="C12" i="4"/>
  <c r="C13" i="4"/>
  <c r="C11" i="4"/>
  <c r="I39" i="6"/>
  <c r="I41" i="6"/>
  <c r="F39" i="6"/>
  <c r="C23" i="4"/>
  <c r="C20" i="4"/>
  <c r="C105" i="4"/>
  <c r="C109" i="4"/>
  <c r="C113" i="4"/>
  <c r="C118" i="4"/>
  <c r="C122" i="4"/>
  <c r="C126" i="4"/>
  <c r="C131" i="4"/>
  <c r="C135" i="4"/>
  <c r="C139" i="4"/>
  <c r="C144" i="4"/>
  <c r="C148" i="4"/>
  <c r="C152" i="4"/>
  <c r="C157" i="4"/>
  <c r="C161" i="4"/>
  <c r="C165" i="4"/>
  <c r="C174" i="4"/>
  <c r="C178" i="4"/>
  <c r="C191" i="4"/>
  <c r="C204" i="4"/>
  <c r="C14" i="4"/>
  <c r="C106" i="4"/>
  <c r="C110" i="4"/>
  <c r="C115" i="4"/>
  <c r="C119" i="4"/>
  <c r="C123" i="4"/>
  <c r="C128" i="4"/>
  <c r="C132" i="4"/>
  <c r="C136" i="4"/>
  <c r="C141" i="4"/>
  <c r="C145" i="4"/>
  <c r="C149" i="4"/>
  <c r="C154" i="4"/>
  <c r="C158" i="4"/>
  <c r="C162" i="4"/>
  <c r="C167" i="4"/>
  <c r="C171" i="4"/>
  <c r="C175" i="4"/>
  <c r="C188" i="4"/>
  <c r="C201" i="4"/>
  <c r="C336" i="4"/>
  <c r="C103" i="4"/>
  <c r="C116" i="4"/>
  <c r="C129" i="4"/>
  <c r="C142" i="4"/>
  <c r="C155" i="4"/>
  <c r="C168" i="4"/>
  <c r="C32" i="4"/>
  <c r="C29" i="4"/>
  <c r="C104" i="4"/>
  <c r="C112" i="4"/>
  <c r="C125" i="4"/>
  <c r="C138" i="4"/>
  <c r="C151" i="4"/>
  <c r="C164" i="4"/>
  <c r="C26" i="4"/>
  <c r="L75" i="6"/>
  <c r="I155" i="6"/>
  <c r="I157" i="6"/>
  <c r="I159" i="6"/>
  <c r="I161" i="6"/>
  <c r="I163" i="6"/>
  <c r="I165" i="6"/>
  <c r="I168" i="6"/>
  <c r="I170" i="6"/>
  <c r="I172" i="6"/>
  <c r="I174" i="6"/>
  <c r="I176" i="6"/>
  <c r="I178" i="6"/>
  <c r="I181" i="6"/>
  <c r="I191" i="6"/>
  <c r="I194" i="6"/>
  <c r="I200" i="6"/>
  <c r="I204" i="6"/>
  <c r="I209" i="6"/>
  <c r="I213" i="6"/>
  <c r="I269" i="6"/>
  <c r="I282" i="6"/>
  <c r="I285" i="6"/>
  <c r="I287" i="6"/>
  <c r="I291" i="6"/>
  <c r="I295" i="6"/>
  <c r="F339" i="6"/>
  <c r="F343" i="6"/>
  <c r="F345" i="6"/>
  <c r="F347" i="6"/>
  <c r="L112" i="6"/>
  <c r="L39" i="6"/>
  <c r="L106" i="6"/>
  <c r="F44" i="6"/>
  <c r="I343" i="6"/>
  <c r="I347" i="6"/>
  <c r="F225" i="6"/>
  <c r="F229" i="6"/>
  <c r="F234" i="6"/>
  <c r="F236" i="6"/>
  <c r="F244" i="6"/>
  <c r="F253" i="6"/>
  <c r="F255" i="6"/>
  <c r="F257" i="6"/>
  <c r="F273" i="6"/>
  <c r="L43" i="6"/>
  <c r="L117" i="6"/>
  <c r="L127" i="6"/>
  <c r="F301" i="6"/>
  <c r="F305" i="6"/>
  <c r="L62" i="6"/>
  <c r="L121" i="6"/>
  <c r="I335" i="6"/>
  <c r="L52" i="6"/>
  <c r="L67" i="6"/>
  <c r="L104" i="6"/>
  <c r="L114" i="6"/>
  <c r="F108" i="6"/>
  <c r="F130" i="6"/>
  <c r="F134" i="6"/>
  <c r="F138" i="6"/>
  <c r="F147" i="6"/>
  <c r="L56" i="6"/>
  <c r="L71" i="6"/>
  <c r="L108" i="6"/>
  <c r="L125" i="6"/>
  <c r="C18" i="3"/>
  <c r="C60" i="3"/>
  <c r="C65" i="3"/>
  <c r="C73" i="3"/>
  <c r="C114" i="3"/>
  <c r="C135" i="3"/>
  <c r="C148" i="3"/>
  <c r="C164" i="3"/>
  <c r="C181" i="3"/>
  <c r="C223" i="3"/>
  <c r="C227" i="3"/>
  <c r="C243" i="3"/>
  <c r="C268" i="3"/>
  <c r="C307" i="3"/>
  <c r="C312" i="3"/>
  <c r="C335" i="3"/>
  <c r="L116" i="6"/>
  <c r="L146" i="6"/>
  <c r="F56" i="6"/>
  <c r="F58" i="6"/>
  <c r="I137" i="6"/>
  <c r="I142" i="6"/>
  <c r="I150" i="6"/>
  <c r="F160" i="6"/>
  <c r="F162" i="6"/>
  <c r="F164" i="6"/>
  <c r="F169" i="6"/>
  <c r="F173" i="6"/>
  <c r="F175" i="6"/>
  <c r="F177" i="6"/>
  <c r="F179" i="6"/>
  <c r="F182" i="6"/>
  <c r="F190" i="6"/>
  <c r="F195" i="6"/>
  <c r="F197" i="6"/>
  <c r="F199" i="6"/>
  <c r="F203" i="6"/>
  <c r="I308" i="6"/>
  <c r="I311" i="6"/>
  <c r="I313" i="6"/>
  <c r="I317" i="6"/>
  <c r="I321" i="6"/>
  <c r="C103" i="3"/>
  <c r="C127" i="3"/>
  <c r="C136" i="3"/>
  <c r="C182" i="3"/>
  <c r="C239" i="3"/>
  <c r="C316" i="3"/>
  <c r="I52" i="6"/>
  <c r="I56" i="6"/>
  <c r="F112" i="6"/>
  <c r="F117" i="6"/>
  <c r="F125" i="6"/>
  <c r="I160" i="6"/>
  <c r="I164" i="6"/>
  <c r="I169" i="6"/>
  <c r="I173" i="6"/>
  <c r="I177" i="6"/>
  <c r="I182" i="6"/>
  <c r="I184" i="6"/>
  <c r="I186" i="6"/>
  <c r="I188" i="6"/>
  <c r="I190" i="6"/>
  <c r="F214" i="6"/>
  <c r="F240" i="6"/>
  <c r="F242" i="6"/>
  <c r="F249" i="6"/>
  <c r="F251" i="6"/>
  <c r="F268" i="6"/>
  <c r="F277" i="6"/>
  <c r="L120" i="6"/>
  <c r="L150" i="6"/>
  <c r="F312" i="6"/>
  <c r="C23" i="3"/>
  <c r="C27" i="3"/>
  <c r="C190" i="3"/>
  <c r="C195" i="3"/>
  <c r="C211" i="3"/>
  <c r="C220" i="3"/>
  <c r="C274" i="3"/>
  <c r="C345" i="3"/>
  <c r="F151" i="6"/>
  <c r="F155" i="6"/>
  <c r="C20" i="3"/>
  <c r="C45" i="3"/>
  <c r="C61" i="3"/>
  <c r="C129" i="3"/>
  <c r="C178" i="3"/>
  <c r="C208" i="3"/>
  <c r="C224" i="3"/>
  <c r="C233" i="3"/>
  <c r="C262" i="3"/>
  <c r="C269" i="3"/>
  <c r="C300" i="3"/>
  <c r="C321" i="3"/>
  <c r="L137" i="6"/>
  <c r="C24" i="3"/>
  <c r="C32" i="3"/>
  <c r="C41" i="3"/>
  <c r="C67" i="3"/>
  <c r="C71" i="3"/>
  <c r="C146" i="3"/>
  <c r="C158" i="3"/>
  <c r="C162" i="3"/>
  <c r="C166" i="3"/>
  <c r="C296" i="3"/>
  <c r="C309" i="3"/>
  <c r="L124" i="6"/>
  <c r="I140" i="6"/>
  <c r="I147" i="6"/>
  <c r="I151" i="6"/>
  <c r="I153" i="6"/>
  <c r="F161" i="6"/>
  <c r="F165" i="6"/>
  <c r="F170" i="6"/>
  <c r="F174" i="6"/>
  <c r="F183" i="6"/>
  <c r="F185" i="6"/>
  <c r="F187" i="6"/>
  <c r="F189" i="6"/>
  <c r="I296" i="6"/>
  <c r="I299" i="6"/>
  <c r="I301" i="6"/>
  <c r="I303" i="6"/>
  <c r="I318" i="6"/>
  <c r="I320" i="6"/>
  <c r="C330" i="3"/>
  <c r="F105" i="6"/>
  <c r="I189" i="6"/>
  <c r="C17" i="3"/>
  <c r="C42" i="3"/>
  <c r="C109" i="3"/>
  <c r="C130" i="3"/>
  <c r="C138" i="3"/>
  <c r="C179" i="3"/>
  <c r="C204" i="3"/>
  <c r="C213" i="3"/>
  <c r="C216" i="3"/>
  <c r="C283" i="3"/>
  <c r="I105" i="6"/>
  <c r="I211" i="6"/>
  <c r="C21" i="3"/>
  <c r="C29" i="3"/>
  <c r="C51" i="3"/>
  <c r="C113" i="3"/>
  <c r="C151" i="3"/>
  <c r="C217" i="3"/>
  <c r="C242" i="3"/>
  <c r="C247" i="3"/>
  <c r="C259" i="3"/>
  <c r="C267" i="3"/>
  <c r="C280" i="3"/>
  <c r="C327" i="3"/>
  <c r="L111" i="6"/>
  <c r="L142" i="6"/>
  <c r="C68" i="3"/>
  <c r="C192" i="3"/>
  <c r="C226" i="3"/>
  <c r="C272" i="3"/>
  <c r="C293" i="3"/>
  <c r="C306" i="3"/>
  <c r="C331" i="3"/>
  <c r="F41" i="6"/>
  <c r="I116" i="6"/>
  <c r="I124" i="6"/>
  <c r="F137" i="6"/>
  <c r="F139" i="6"/>
  <c r="F142" i="6"/>
  <c r="F144" i="6"/>
  <c r="F150" i="6"/>
  <c r="I217" i="6"/>
  <c r="I222" i="6"/>
  <c r="I226" i="6"/>
  <c r="I230" i="6"/>
  <c r="I235" i="6"/>
  <c r="I252" i="6"/>
  <c r="I267" i="6"/>
  <c r="I272" i="6"/>
  <c r="I274" i="6"/>
  <c r="I276" i="6"/>
  <c r="F311" i="6"/>
  <c r="F313" i="6"/>
  <c r="F315" i="6"/>
  <c r="F317" i="6"/>
  <c r="F341" i="6"/>
  <c r="C28" i="3"/>
  <c r="C55" i="3"/>
  <c r="C111" i="3"/>
  <c r="C119" i="3"/>
  <c r="C142" i="3"/>
  <c r="C169" i="3"/>
  <c r="I60" i="6"/>
  <c r="I62" i="6"/>
  <c r="F124" i="6"/>
  <c r="F129" i="6"/>
  <c r="I143" i="6"/>
  <c r="I145" i="6"/>
  <c r="F157" i="6"/>
  <c r="F201" i="6"/>
  <c r="F205" i="6"/>
  <c r="I241" i="6"/>
  <c r="I250" i="6"/>
  <c r="F254" i="6"/>
  <c r="F256" i="6"/>
  <c r="F309" i="6"/>
  <c r="F314" i="6"/>
  <c r="F318" i="6"/>
  <c r="C64" i="3"/>
  <c r="C75" i="3"/>
  <c r="C123" i="3"/>
  <c r="C153" i="3"/>
  <c r="C173" i="3"/>
  <c r="C207" i="3"/>
  <c r="C249" i="3"/>
  <c r="C304" i="3"/>
  <c r="C324" i="3"/>
  <c r="C343" i="3"/>
  <c r="F40" i="6"/>
  <c r="I126" i="6"/>
  <c r="F172" i="6"/>
  <c r="I254" i="6"/>
  <c r="I256" i="6"/>
  <c r="F327" i="6"/>
  <c r="C25" i="3"/>
  <c r="C52" i="3"/>
  <c r="C56" i="3"/>
  <c r="C72" i="3"/>
  <c r="C104" i="3"/>
  <c r="C116" i="3"/>
  <c r="C143" i="3"/>
  <c r="C150" i="3"/>
  <c r="C188" i="3"/>
  <c r="C218" i="3"/>
  <c r="C234" i="3"/>
  <c r="C292" i="3"/>
  <c r="C308" i="3"/>
  <c r="C328" i="3"/>
  <c r="C347" i="3"/>
  <c r="F51" i="6"/>
  <c r="F55" i="6"/>
  <c r="I131" i="6"/>
  <c r="L173" i="6"/>
  <c r="I183" i="6"/>
  <c r="F191" i="6"/>
  <c r="I210" i="6"/>
  <c r="I212" i="6"/>
  <c r="F218" i="6"/>
  <c r="F223" i="6"/>
  <c r="F227" i="6"/>
  <c r="F231" i="6"/>
  <c r="I259" i="6"/>
  <c r="I261" i="6"/>
  <c r="I265" i="6"/>
  <c r="F285" i="6"/>
  <c r="F287" i="6"/>
  <c r="F289" i="6"/>
  <c r="F291" i="6"/>
  <c r="F293" i="6"/>
  <c r="F295" i="6"/>
  <c r="F335" i="6"/>
  <c r="F340" i="6"/>
  <c r="F344" i="6"/>
  <c r="C22" i="3"/>
  <c r="C132" i="3"/>
  <c r="C212" i="3"/>
  <c r="C246" i="3"/>
  <c r="C285" i="3"/>
  <c r="C325" i="3"/>
  <c r="C344" i="3"/>
  <c r="F121" i="6"/>
  <c r="F148" i="6"/>
  <c r="F247" i="6"/>
  <c r="I322" i="6"/>
  <c r="I325" i="6"/>
  <c r="I327" i="6"/>
  <c r="I329" i="6"/>
  <c r="C15" i="3"/>
  <c r="C33" i="3"/>
  <c r="C44" i="3"/>
  <c r="C117" i="3"/>
  <c r="C189" i="3"/>
  <c r="C257" i="3"/>
  <c r="C273" i="3"/>
  <c r="L177" i="6"/>
  <c r="F127" i="6"/>
  <c r="F152" i="6"/>
  <c r="I187" i="6"/>
  <c r="I231" i="6"/>
  <c r="I234" i="6"/>
  <c r="I344" i="6"/>
  <c r="I346" i="6"/>
  <c r="I148" i="6"/>
  <c r="F209" i="6"/>
  <c r="F264" i="6"/>
  <c r="I300" i="6"/>
  <c r="F321" i="6"/>
  <c r="C30" i="3"/>
  <c r="C171" i="3"/>
  <c r="C201" i="3"/>
  <c r="C231" i="3"/>
  <c r="C251" i="3"/>
  <c r="C277" i="3"/>
  <c r="C314" i="3"/>
  <c r="C333" i="3"/>
  <c r="L277" i="6"/>
  <c r="C16" i="3"/>
  <c r="C34" i="3"/>
  <c r="C38" i="3"/>
  <c r="C49" i="3"/>
  <c r="C70" i="3"/>
  <c r="C140" i="3"/>
  <c r="C156" i="3"/>
  <c r="C221" i="3"/>
  <c r="C228" i="3"/>
  <c r="C266" i="3"/>
  <c r="C294" i="3"/>
  <c r="C318" i="3"/>
  <c r="C338" i="3"/>
  <c r="L270" i="6"/>
  <c r="F136" i="6"/>
  <c r="F275" i="6"/>
  <c r="F52" i="6"/>
  <c r="F145" i="6"/>
  <c r="I326" i="6"/>
  <c r="C13" i="3"/>
  <c r="C31" i="3"/>
  <c r="C58" i="3"/>
  <c r="C62" i="3"/>
  <c r="C134" i="3"/>
  <c r="C168" i="3"/>
  <c r="C210" i="3"/>
  <c r="C240" i="3"/>
  <c r="C270" i="3"/>
  <c r="C315" i="3"/>
  <c r="C334" i="3"/>
  <c r="L134" i="6"/>
  <c r="L182" i="6"/>
  <c r="F62" i="6"/>
  <c r="F71" i="6"/>
  <c r="F75" i="6"/>
  <c r="I113" i="6"/>
  <c r="F143" i="6"/>
  <c r="F149" i="6"/>
  <c r="F153" i="6"/>
  <c r="F303" i="6"/>
  <c r="C59" i="3"/>
  <c r="C137" i="3"/>
  <c r="C176" i="3"/>
  <c r="C215" i="3"/>
  <c r="C254" i="3"/>
  <c r="C288" i="3"/>
  <c r="C53" i="3"/>
  <c r="C131" i="3"/>
  <c r="C170" i="3"/>
  <c r="C209" i="3"/>
  <c r="C248" i="3"/>
  <c r="C46" i="3"/>
  <c r="C124" i="3"/>
  <c r="C163" i="3"/>
  <c r="C202" i="3"/>
  <c r="C241" i="3"/>
  <c r="C305" i="3"/>
  <c r="C43" i="3"/>
  <c r="C121" i="3"/>
  <c r="C160" i="3"/>
  <c r="C199" i="3"/>
  <c r="C238" i="3"/>
  <c r="C286" i="3"/>
  <c r="C298" i="3"/>
  <c r="C317" i="3"/>
  <c r="C40" i="3"/>
  <c r="C118" i="3"/>
  <c r="C157" i="3"/>
  <c r="C196" i="3"/>
  <c r="C235" i="3"/>
  <c r="C278" i="3"/>
  <c r="C69" i="3"/>
  <c r="C108" i="3"/>
  <c r="C147" i="3"/>
  <c r="C186" i="3"/>
  <c r="C225" i="3"/>
  <c r="C264" i="3"/>
  <c r="C275" i="3"/>
  <c r="C311" i="3"/>
  <c r="C66" i="3"/>
  <c r="C105" i="3"/>
  <c r="C144" i="3"/>
  <c r="C183" i="3"/>
  <c r="C222" i="3"/>
  <c r="C261" i="3"/>
  <c r="C279" i="3"/>
  <c r="C299" i="3"/>
  <c r="I146" i="6"/>
  <c r="C276" i="3"/>
  <c r="C295" i="3"/>
  <c r="I125" i="6"/>
  <c r="I278" i="6"/>
  <c r="F69" i="6"/>
  <c r="I138" i="6"/>
  <c r="C289" i="3"/>
  <c r="I120" i="6"/>
  <c r="I304" i="6"/>
  <c r="C281" i="3"/>
  <c r="C301" i="3"/>
  <c r="C320" i="3"/>
  <c r="C340" i="3"/>
  <c r="C302" i="3"/>
  <c r="F61" i="6"/>
  <c r="I330" i="6"/>
  <c r="L110" i="6"/>
  <c r="I49" i="6"/>
  <c r="F59" i="6"/>
  <c r="F67" i="6"/>
  <c r="F107" i="6"/>
  <c r="I110" i="6"/>
  <c r="F120" i="6"/>
  <c r="I123" i="6"/>
  <c r="F133" i="6"/>
  <c r="I136" i="6"/>
  <c r="F146" i="6"/>
  <c r="I149" i="6"/>
  <c r="L154" i="6"/>
  <c r="F186" i="6"/>
  <c r="F188" i="6"/>
  <c r="I196" i="6"/>
  <c r="I198" i="6"/>
  <c r="F216" i="6"/>
  <c r="I224" i="6"/>
  <c r="F252" i="6"/>
  <c r="I260" i="6"/>
  <c r="F276" i="6"/>
  <c r="F278" i="6"/>
  <c r="I283" i="6"/>
  <c r="I286" i="6"/>
  <c r="F302" i="6"/>
  <c r="F304" i="6"/>
  <c r="I309" i="6"/>
  <c r="I312" i="6"/>
  <c r="F328" i="6"/>
  <c r="F330" i="6"/>
  <c r="I338" i="6"/>
  <c r="L47" i="6"/>
  <c r="L257" i="6"/>
  <c r="I158" i="6"/>
  <c r="I171" i="6"/>
  <c r="I202" i="6"/>
  <c r="F221" i="6"/>
  <c r="I228" i="6"/>
  <c r="I240" i="6"/>
  <c r="F259" i="6"/>
  <c r="I262" i="6"/>
  <c r="I264" i="6"/>
  <c r="F280" i="6"/>
  <c r="F282" i="6"/>
  <c r="I288" i="6"/>
  <c r="I290" i="6"/>
  <c r="F294" i="6"/>
  <c r="I302" i="6"/>
  <c r="F306" i="6"/>
  <c r="F308" i="6"/>
  <c r="I314" i="6"/>
  <c r="I316" i="6"/>
  <c r="I328" i="6"/>
  <c r="F332" i="6"/>
  <c r="F334" i="6"/>
  <c r="I340" i="6"/>
  <c r="I342" i="6"/>
  <c r="F346" i="6"/>
  <c r="L169" i="6"/>
  <c r="L312" i="6"/>
  <c r="I280" i="6"/>
  <c r="I306" i="6"/>
  <c r="F325" i="6"/>
  <c r="L286" i="6"/>
  <c r="I54" i="6"/>
  <c r="I207" i="6"/>
  <c r="I233" i="6"/>
  <c r="F261" i="6"/>
  <c r="I268" i="6"/>
  <c r="F106" i="6"/>
  <c r="I109" i="6"/>
  <c r="I122" i="6"/>
  <c r="I135" i="6"/>
  <c r="I348" i="6"/>
  <c r="L156" i="6"/>
  <c r="L279" i="6"/>
  <c r="L333" i="6"/>
  <c r="I162" i="6"/>
  <c r="I175" i="6"/>
  <c r="L53" i="6"/>
  <c r="L149" i="6"/>
  <c r="I51" i="6"/>
  <c r="F60" i="6"/>
  <c r="I75" i="6"/>
  <c r="I199" i="6"/>
  <c r="I263" i="6"/>
  <c r="F281" i="6"/>
  <c r="F307" i="6"/>
  <c r="F319" i="6"/>
  <c r="L60" i="6"/>
  <c r="L136" i="6"/>
  <c r="L309" i="6"/>
  <c r="I58" i="6"/>
  <c r="I132" i="6"/>
  <c r="I185" i="6"/>
  <c r="F208" i="6"/>
  <c r="I215" i="6"/>
  <c r="L260" i="6"/>
  <c r="L338" i="6"/>
  <c r="I139" i="6"/>
  <c r="I152" i="6"/>
  <c r="I154" i="6"/>
  <c r="I229" i="6"/>
  <c r="F248" i="6"/>
  <c r="I253" i="6"/>
  <c r="I255" i="6"/>
  <c r="L123" i="6"/>
  <c r="L174" i="6"/>
  <c r="I70" i="6"/>
  <c r="F163" i="6"/>
  <c r="I166" i="6"/>
  <c r="F176" i="6"/>
  <c r="I179" i="6"/>
  <c r="F194" i="6"/>
  <c r="F212" i="6"/>
  <c r="I220" i="6"/>
  <c r="F238" i="6"/>
  <c r="I246" i="6"/>
  <c r="I248" i="6"/>
  <c r="F250" i="6"/>
  <c r="I257" i="6"/>
  <c r="F272" i="6"/>
  <c r="F274" i="6"/>
  <c r="I279" i="6"/>
  <c r="I281" i="6"/>
  <c r="F286" i="6"/>
  <c r="I293" i="6"/>
  <c r="F298" i="6"/>
  <c r="F300" i="6"/>
  <c r="I305" i="6"/>
  <c r="I307" i="6"/>
  <c r="F324" i="6"/>
  <c r="F326" i="6"/>
  <c r="I331" i="6"/>
  <c r="I333" i="6"/>
  <c r="I345" i="6"/>
  <c r="R15" i="5"/>
  <c r="C15" i="5" s="1"/>
  <c r="R19" i="5"/>
  <c r="C19" i="5" s="1"/>
  <c r="R23" i="5"/>
  <c r="C23" i="5" s="1"/>
  <c r="R27" i="5"/>
  <c r="C27" i="5" s="1"/>
  <c r="R31" i="5"/>
  <c r="C31" i="5" s="1"/>
  <c r="R35" i="5"/>
  <c r="C35" i="5" s="1"/>
  <c r="R41" i="5"/>
  <c r="C41" i="5" s="1"/>
  <c r="R45" i="5"/>
  <c r="C45" i="5" s="1"/>
  <c r="R49" i="5"/>
  <c r="C49" i="5" s="1"/>
  <c r="R54" i="5"/>
  <c r="C54" i="5" s="1"/>
  <c r="R58" i="5"/>
  <c r="C58" i="5" s="1"/>
  <c r="R62" i="5"/>
  <c r="C62" i="5" s="1"/>
  <c r="R67" i="5"/>
  <c r="C67" i="5" s="1"/>
  <c r="R71" i="5"/>
  <c r="C71" i="5" s="1"/>
  <c r="R75" i="5"/>
  <c r="C75" i="5" s="1"/>
  <c r="R106" i="5"/>
  <c r="C106" i="5" s="1"/>
  <c r="R110" i="5"/>
  <c r="C110" i="5" s="1"/>
  <c r="R114" i="5"/>
  <c r="C114" i="5" s="1"/>
  <c r="R119" i="5"/>
  <c r="C119" i="5" s="1"/>
  <c r="R123" i="5"/>
  <c r="C123" i="5" s="1"/>
  <c r="R127" i="5"/>
  <c r="C127" i="5" s="1"/>
  <c r="R132" i="5"/>
  <c r="C132" i="5" s="1"/>
  <c r="R136" i="5"/>
  <c r="C136" i="5" s="1"/>
  <c r="R140" i="5"/>
  <c r="C140" i="5" s="1"/>
  <c r="R145" i="5"/>
  <c r="C145" i="5" s="1"/>
  <c r="R149" i="5"/>
  <c r="C149" i="5" s="1"/>
  <c r="R153" i="5"/>
  <c r="C153" i="5" s="1"/>
  <c r="R158" i="5"/>
  <c r="C158" i="5" s="1"/>
  <c r="R162" i="5"/>
  <c r="C162" i="5" s="1"/>
  <c r="R166" i="5"/>
  <c r="C166" i="5" s="1"/>
  <c r="R171" i="5"/>
  <c r="C171" i="5" s="1"/>
  <c r="R177" i="5"/>
  <c r="C177" i="5" s="1"/>
  <c r="J179" i="6"/>
  <c r="L179" i="6" s="1"/>
  <c r="R179" i="5"/>
  <c r="C179" i="5" s="1"/>
  <c r="R186" i="5"/>
  <c r="C186" i="5" s="1"/>
  <c r="J188" i="6"/>
  <c r="L188" i="6" s="1"/>
  <c r="R188" i="5"/>
  <c r="C188" i="5" s="1"/>
  <c r="J190" i="6"/>
  <c r="L190" i="6" s="1"/>
  <c r="R190" i="5"/>
  <c r="C190" i="5" s="1"/>
  <c r="J192" i="6"/>
  <c r="L192" i="6" s="1"/>
  <c r="R192" i="5"/>
  <c r="C192" i="5" s="1"/>
  <c r="J195" i="6"/>
  <c r="L195" i="6" s="1"/>
  <c r="R195" i="5"/>
  <c r="C195" i="5" s="1"/>
  <c r="J197" i="6"/>
  <c r="L197" i="6" s="1"/>
  <c r="R197" i="5"/>
  <c r="C197" i="5" s="1"/>
  <c r="J199" i="6"/>
  <c r="L199" i="6" s="1"/>
  <c r="R199" i="5"/>
  <c r="C199" i="5" s="1"/>
  <c r="J201" i="6"/>
  <c r="L201" i="6" s="1"/>
  <c r="R201" i="5"/>
  <c r="C201" i="5" s="1"/>
  <c r="J218" i="6"/>
  <c r="L218" i="6" s="1"/>
  <c r="R218" i="5"/>
  <c r="C218" i="5" s="1"/>
  <c r="J236" i="6"/>
  <c r="L236" i="6" s="1"/>
  <c r="R236" i="5"/>
  <c r="C236" i="5" s="1"/>
  <c r="J214" i="6"/>
  <c r="L214" i="6" s="1"/>
  <c r="R214" i="5"/>
  <c r="C214" i="5" s="1"/>
  <c r="J231" i="6"/>
  <c r="L231" i="6" s="1"/>
  <c r="R231" i="5"/>
  <c r="C231" i="5" s="1"/>
  <c r="R13" i="5"/>
  <c r="C13" i="5" s="1"/>
  <c r="R17" i="5"/>
  <c r="C17" i="5" s="1"/>
  <c r="R21" i="5"/>
  <c r="C21" i="5" s="1"/>
  <c r="R25" i="5"/>
  <c r="C25" i="5" s="1"/>
  <c r="R29" i="5"/>
  <c r="C29" i="5" s="1"/>
  <c r="R33" i="5"/>
  <c r="C33" i="5" s="1"/>
  <c r="R39" i="5"/>
  <c r="C39" i="5" s="1"/>
  <c r="R43" i="5"/>
  <c r="C43" i="5" s="1"/>
  <c r="R47" i="5"/>
  <c r="C47" i="5" s="1"/>
  <c r="R52" i="5"/>
  <c r="C52" i="5" s="1"/>
  <c r="R56" i="5"/>
  <c r="C56" i="5" s="1"/>
  <c r="R60" i="5"/>
  <c r="C60" i="5" s="1"/>
  <c r="R65" i="5"/>
  <c r="C65" i="5" s="1"/>
  <c r="R69" i="5"/>
  <c r="C69" i="5" s="1"/>
  <c r="R73" i="5"/>
  <c r="C73" i="5" s="1"/>
  <c r="R104" i="5"/>
  <c r="C104" i="5" s="1"/>
  <c r="R108" i="5"/>
  <c r="C108" i="5" s="1"/>
  <c r="J175" i="6"/>
  <c r="L175" i="6" s="1"/>
  <c r="R175" i="5"/>
  <c r="C175" i="5" s="1"/>
  <c r="J184" i="6"/>
  <c r="L184" i="6" s="1"/>
  <c r="R184" i="5"/>
  <c r="C184" i="5" s="1"/>
  <c r="J210" i="6"/>
  <c r="L210" i="6" s="1"/>
  <c r="R210" i="5"/>
  <c r="C210" i="5" s="1"/>
  <c r="J227" i="6"/>
  <c r="L227" i="6" s="1"/>
  <c r="R227" i="5"/>
  <c r="C227" i="5" s="1"/>
  <c r="J244" i="6"/>
  <c r="L244" i="6" s="1"/>
  <c r="R244" i="5"/>
  <c r="C244" i="5" s="1"/>
  <c r="R22" i="5"/>
  <c r="C22" i="5" s="1"/>
  <c r="R26" i="5"/>
  <c r="C26" i="5" s="1"/>
  <c r="R30" i="5"/>
  <c r="C30" i="5" s="1"/>
  <c r="R34" i="5"/>
  <c r="C34" i="5" s="1"/>
  <c r="R40" i="5"/>
  <c r="C40" i="5" s="1"/>
  <c r="R44" i="5"/>
  <c r="C44" i="5" s="1"/>
  <c r="R48" i="5"/>
  <c r="C48" i="5" s="1"/>
  <c r="R53" i="5"/>
  <c r="C53" i="5" s="1"/>
  <c r="R57" i="5"/>
  <c r="C57" i="5" s="1"/>
  <c r="R61" i="5"/>
  <c r="C61" i="5" s="1"/>
  <c r="R66" i="5"/>
  <c r="C66" i="5" s="1"/>
  <c r="R70" i="5"/>
  <c r="C70" i="5" s="1"/>
  <c r="R74" i="5"/>
  <c r="C74" i="5" s="1"/>
  <c r="R105" i="5"/>
  <c r="C105" i="5" s="1"/>
  <c r="R109" i="5"/>
  <c r="C109" i="5" s="1"/>
  <c r="R113" i="5"/>
  <c r="C113" i="5" s="1"/>
  <c r="R118" i="5"/>
  <c r="C118" i="5" s="1"/>
  <c r="R122" i="5"/>
  <c r="C122" i="5" s="1"/>
  <c r="R126" i="5"/>
  <c r="C126" i="5" s="1"/>
  <c r="R131" i="5"/>
  <c r="C131" i="5" s="1"/>
  <c r="R135" i="5"/>
  <c r="C135" i="5" s="1"/>
  <c r="R139" i="5"/>
  <c r="C139" i="5" s="1"/>
  <c r="R144" i="5"/>
  <c r="C144" i="5" s="1"/>
  <c r="R148" i="5"/>
  <c r="C148" i="5" s="1"/>
  <c r="R152" i="5"/>
  <c r="C152" i="5" s="1"/>
  <c r="R157" i="5"/>
  <c r="C157" i="5" s="1"/>
  <c r="R161" i="5"/>
  <c r="C161" i="5" s="1"/>
  <c r="R165" i="5"/>
  <c r="C165" i="5" s="1"/>
  <c r="R170" i="5"/>
  <c r="C170" i="5" s="1"/>
  <c r="R174" i="5"/>
  <c r="C174" i="5" s="1"/>
  <c r="R183" i="5"/>
  <c r="C183" i="5" s="1"/>
  <c r="J205" i="6"/>
  <c r="L205" i="6" s="1"/>
  <c r="R205" i="5"/>
  <c r="C205" i="5" s="1"/>
  <c r="J223" i="6"/>
  <c r="L223" i="6" s="1"/>
  <c r="R223" i="5"/>
  <c r="C223" i="5" s="1"/>
  <c r="J240" i="6"/>
  <c r="L240" i="6" s="1"/>
  <c r="R240" i="5"/>
  <c r="C240" i="5" s="1"/>
  <c r="R249" i="5"/>
  <c r="C249" i="5" s="1"/>
  <c r="R253" i="5"/>
  <c r="C253" i="5" s="1"/>
  <c r="J259" i="6"/>
  <c r="R259" i="5"/>
  <c r="C259" i="5" s="1"/>
  <c r="J280" i="6"/>
  <c r="L280" i="6" s="1"/>
  <c r="R280" i="5"/>
  <c r="C280" i="5" s="1"/>
  <c r="J319" i="6"/>
  <c r="L319" i="6" s="1"/>
  <c r="R319" i="5"/>
  <c r="C319" i="5" s="1"/>
  <c r="J337" i="6"/>
  <c r="R337" i="5"/>
  <c r="I45" i="6"/>
  <c r="F46" i="6"/>
  <c r="L48" i="6"/>
  <c r="L49" i="6"/>
  <c r="L135" i="6"/>
  <c r="L211" i="6"/>
  <c r="J272" i="6"/>
  <c r="R272" i="5"/>
  <c r="C272" i="5" s="1"/>
  <c r="J276" i="6"/>
  <c r="L276" i="6" s="1"/>
  <c r="R276" i="5"/>
  <c r="C276" i="5" s="1"/>
  <c r="J315" i="6"/>
  <c r="L315" i="6" s="1"/>
  <c r="R315" i="5"/>
  <c r="C315" i="5" s="1"/>
  <c r="J332" i="6"/>
  <c r="L332" i="6" s="1"/>
  <c r="R332" i="5"/>
  <c r="C332" i="5" s="1"/>
  <c r="L44" i="6"/>
  <c r="L45" i="6"/>
  <c r="L118" i="6"/>
  <c r="L204" i="6"/>
  <c r="R203" i="5"/>
  <c r="C203" i="5" s="1"/>
  <c r="R208" i="5"/>
  <c r="C208" i="5" s="1"/>
  <c r="R212" i="5"/>
  <c r="C212" i="5" s="1"/>
  <c r="R216" i="5"/>
  <c r="C216" i="5" s="1"/>
  <c r="R221" i="5"/>
  <c r="C221" i="5" s="1"/>
  <c r="R225" i="5"/>
  <c r="C225" i="5" s="1"/>
  <c r="R229" i="5"/>
  <c r="C229" i="5" s="1"/>
  <c r="R234" i="5"/>
  <c r="C234" i="5" s="1"/>
  <c r="R238" i="5"/>
  <c r="C238" i="5" s="1"/>
  <c r="R242" i="5"/>
  <c r="C242" i="5" s="1"/>
  <c r="R247" i="5"/>
  <c r="C247" i="5" s="1"/>
  <c r="R251" i="5"/>
  <c r="C251" i="5" s="1"/>
  <c r="R255" i="5"/>
  <c r="C255" i="5" s="1"/>
  <c r="J267" i="6"/>
  <c r="L267" i="6" s="1"/>
  <c r="R267" i="5"/>
  <c r="C267" i="5" s="1"/>
  <c r="J298" i="6"/>
  <c r="R298" i="5"/>
  <c r="C298" i="5" s="1"/>
  <c r="J302" i="6"/>
  <c r="L302" i="6" s="1"/>
  <c r="R302" i="5"/>
  <c r="C302" i="5" s="1"/>
  <c r="J306" i="6"/>
  <c r="L306" i="6" s="1"/>
  <c r="R306" i="5"/>
  <c r="C306" i="5" s="1"/>
  <c r="J311" i="6"/>
  <c r="R311" i="5"/>
  <c r="C311" i="5" s="1"/>
  <c r="J328" i="6"/>
  <c r="L328" i="6" s="1"/>
  <c r="R328" i="5"/>
  <c r="C328" i="5" s="1"/>
  <c r="J345" i="6"/>
  <c r="L345" i="6" s="1"/>
  <c r="R345" i="5"/>
  <c r="C345" i="5" s="1"/>
  <c r="F38" i="6"/>
  <c r="L40" i="6"/>
  <c r="L41" i="6"/>
  <c r="L58" i="6"/>
  <c r="L70" i="6"/>
  <c r="L162" i="6"/>
  <c r="J263" i="6"/>
  <c r="L263" i="6" s="1"/>
  <c r="R263" i="5"/>
  <c r="C263" i="5" s="1"/>
  <c r="J285" i="6"/>
  <c r="R285" i="5"/>
  <c r="C285" i="5" s="1"/>
  <c r="J289" i="6"/>
  <c r="L289" i="6" s="1"/>
  <c r="R289" i="5"/>
  <c r="C289" i="5" s="1"/>
  <c r="J293" i="6"/>
  <c r="L293" i="6" s="1"/>
  <c r="R293" i="5"/>
  <c r="C293" i="5" s="1"/>
  <c r="J324" i="6"/>
  <c r="R324" i="5"/>
  <c r="C324" i="5" s="1"/>
  <c r="J341" i="6"/>
  <c r="L341" i="6" s="1"/>
  <c r="R341" i="5"/>
  <c r="C341" i="5" s="1"/>
  <c r="L54" i="6"/>
  <c r="L61" i="6"/>
  <c r="L152" i="6"/>
  <c r="L250" i="6"/>
  <c r="L68" i="6"/>
  <c r="L69" i="6"/>
  <c r="L74" i="6"/>
  <c r="L113" i="6"/>
  <c r="L131" i="6"/>
  <c r="L148" i="6"/>
  <c r="L158" i="6"/>
  <c r="R260" i="5"/>
  <c r="C260" i="5" s="1"/>
  <c r="R264" i="5"/>
  <c r="C264" i="5" s="1"/>
  <c r="R268" i="5"/>
  <c r="C268" i="5" s="1"/>
  <c r="R277" i="5"/>
  <c r="C277" i="5" s="1"/>
  <c r="R281" i="5"/>
  <c r="C281" i="5" s="1"/>
  <c r="R312" i="5"/>
  <c r="C312" i="5" s="1"/>
  <c r="R316" i="5"/>
  <c r="C316" i="5" s="1"/>
  <c r="R320" i="5"/>
  <c r="C320" i="5" s="1"/>
  <c r="R325" i="5"/>
  <c r="C325" i="5" s="1"/>
  <c r="R329" i="5"/>
  <c r="C329" i="5" s="1"/>
  <c r="R333" i="5"/>
  <c r="C333" i="5" s="1"/>
  <c r="R338" i="5"/>
  <c r="C338" i="5" s="1"/>
  <c r="R342" i="5"/>
  <c r="C342" i="5" s="1"/>
  <c r="R346" i="5"/>
  <c r="C346" i="5" s="1"/>
  <c r="L72" i="6"/>
  <c r="L73" i="6"/>
  <c r="L109" i="6"/>
  <c r="L126" i="6"/>
  <c r="L144" i="6"/>
  <c r="L171" i="6"/>
  <c r="L185" i="6"/>
  <c r="R295" i="5"/>
  <c r="C295" i="5" s="1"/>
  <c r="L65" i="6"/>
  <c r="L66" i="6"/>
  <c r="L105" i="6"/>
  <c r="L122" i="6"/>
  <c r="L139" i="6"/>
  <c r="L166" i="6"/>
  <c r="L191" i="6"/>
  <c r="L222" i="6"/>
  <c r="L228" i="6"/>
  <c r="L238" i="6"/>
  <c r="L194" i="6"/>
  <c r="L198" i="6"/>
  <c r="L209" i="6"/>
  <c r="L215" i="6"/>
  <c r="L226" i="6"/>
  <c r="L233" i="6"/>
  <c r="L241" i="6"/>
  <c r="L187" i="6"/>
  <c r="L196" i="6"/>
  <c r="L202" i="6"/>
  <c r="L213" i="6"/>
  <c r="L220" i="6"/>
  <c r="L230" i="6"/>
  <c r="L237" i="6"/>
  <c r="L274" i="6"/>
  <c r="L189" i="6"/>
  <c r="L200" i="6"/>
  <c r="L207" i="6"/>
  <c r="L217" i="6"/>
  <c r="L224" i="6"/>
  <c r="L235" i="6"/>
  <c r="L301" i="6"/>
  <c r="L317" i="6"/>
  <c r="L243" i="6"/>
  <c r="L252" i="6"/>
  <c r="L261" i="6"/>
  <c r="L278" i="6"/>
  <c r="L283" i="6"/>
  <c r="L300" i="6"/>
  <c r="L246" i="6"/>
  <c r="L254" i="6"/>
  <c r="L265" i="6"/>
  <c r="L282" i="6"/>
  <c r="L335" i="6"/>
  <c r="L239" i="6"/>
  <c r="L248" i="6"/>
  <c r="L256" i="6"/>
  <c r="L269" i="6"/>
  <c r="L318" i="6"/>
  <c r="L334" i="6"/>
  <c r="L287" i="6"/>
  <c r="L288" i="6"/>
  <c r="I298" i="6"/>
  <c r="F299" i="6"/>
  <c r="L304" i="6"/>
  <c r="L305" i="6"/>
  <c r="I315" i="6"/>
  <c r="F316" i="6"/>
  <c r="L321" i="6"/>
  <c r="L322" i="6"/>
  <c r="I332" i="6"/>
  <c r="F333" i="6"/>
  <c r="L339" i="6"/>
  <c r="L340" i="6"/>
  <c r="L291" i="6"/>
  <c r="L292" i="6"/>
  <c r="L308" i="6"/>
  <c r="I319" i="6"/>
  <c r="F320" i="6"/>
  <c r="L326" i="6"/>
  <c r="L327" i="6"/>
  <c r="F338" i="6"/>
  <c r="L343" i="6"/>
  <c r="L344" i="6"/>
  <c r="I289" i="6"/>
  <c r="F290" i="6"/>
  <c r="L295" i="6"/>
  <c r="L296" i="6"/>
  <c r="L313" i="6"/>
  <c r="I324" i="6"/>
  <c r="L330" i="6"/>
  <c r="L331" i="6"/>
  <c r="I341" i="6"/>
  <c r="F342" i="6"/>
  <c r="L348" i="6"/>
  <c r="I337" i="6"/>
  <c r="F337" i="6"/>
  <c r="I16" i="6" l="1"/>
  <c r="I20" i="6"/>
  <c r="G32" i="2"/>
  <c r="C301" i="6"/>
  <c r="G31" i="2"/>
  <c r="I17" i="6"/>
  <c r="L28" i="6"/>
  <c r="I18" i="6"/>
  <c r="I14" i="6"/>
  <c r="I19" i="6"/>
  <c r="I15" i="6"/>
  <c r="F21" i="6"/>
  <c r="I29" i="6"/>
  <c r="L19" i="6"/>
  <c r="L21" i="6"/>
  <c r="I28" i="6"/>
  <c r="I34" i="6"/>
  <c r="L15" i="6"/>
  <c r="I12" i="6"/>
  <c r="I25" i="6"/>
  <c r="L14" i="6"/>
  <c r="L17" i="6"/>
  <c r="I35" i="6"/>
  <c r="F34" i="6"/>
  <c r="F30" i="6"/>
  <c r="F28" i="6"/>
  <c r="F26" i="6"/>
  <c r="F24" i="6"/>
  <c r="F22" i="6"/>
  <c r="F35" i="6"/>
  <c r="I27" i="6"/>
  <c r="I21" i="6"/>
  <c r="F17" i="6"/>
  <c r="L18" i="6"/>
  <c r="L12" i="6"/>
  <c r="I32" i="6"/>
  <c r="F32" i="6"/>
  <c r="C205" i="6"/>
  <c r="I24" i="6"/>
  <c r="F20" i="6"/>
  <c r="F18" i="6"/>
  <c r="F16" i="6"/>
  <c r="F14" i="6"/>
  <c r="F31" i="6"/>
  <c r="I30" i="6"/>
  <c r="I26" i="6"/>
  <c r="I22" i="6"/>
  <c r="L20" i="6"/>
  <c r="I13" i="6"/>
  <c r="I31" i="6"/>
  <c r="I23" i="6"/>
  <c r="L13" i="6"/>
  <c r="F33" i="6"/>
  <c r="F29" i="6"/>
  <c r="F27" i="6"/>
  <c r="F25" i="6"/>
  <c r="F23" i="6"/>
  <c r="F19" i="6"/>
  <c r="F15" i="6"/>
  <c r="L16" i="6"/>
  <c r="I33" i="6"/>
  <c r="J35" i="6"/>
  <c r="L35" i="6" s="1"/>
  <c r="L298" i="6"/>
  <c r="J32" i="6"/>
  <c r="L32" i="6" s="1"/>
  <c r="L259" i="6"/>
  <c r="J29" i="6"/>
  <c r="L29" i="6" s="1"/>
  <c r="J25" i="6"/>
  <c r="L25" i="6" s="1"/>
  <c r="L324" i="6"/>
  <c r="J34" i="6"/>
  <c r="L34" i="6" s="1"/>
  <c r="J22" i="6"/>
  <c r="L22" i="6" s="1"/>
  <c r="J24" i="6"/>
  <c r="L24" i="6" s="1"/>
  <c r="J27" i="6"/>
  <c r="L27" i="6" s="1"/>
  <c r="J23" i="6"/>
  <c r="L23" i="6" s="1"/>
  <c r="L311" i="6"/>
  <c r="J33" i="6"/>
  <c r="L33" i="6" s="1"/>
  <c r="L272" i="6"/>
  <c r="J30" i="6"/>
  <c r="L30" i="6" s="1"/>
  <c r="L285" i="6"/>
  <c r="J31" i="6"/>
  <c r="L31" i="6" s="1"/>
  <c r="C159" i="6"/>
  <c r="J26" i="6"/>
  <c r="L26" i="6" s="1"/>
  <c r="C211" i="6"/>
  <c r="C103" i="6"/>
  <c r="C266" i="6"/>
  <c r="C198" i="6"/>
  <c r="C185" i="6"/>
  <c r="C55" i="6"/>
  <c r="C331" i="6"/>
  <c r="C275" i="6"/>
  <c r="C257" i="6"/>
  <c r="C134" i="6"/>
  <c r="C290" i="6"/>
  <c r="C214" i="6"/>
  <c r="C174" i="6"/>
  <c r="C296" i="6"/>
  <c r="C155" i="6"/>
  <c r="C279" i="6"/>
  <c r="C64" i="6"/>
  <c r="C192" i="6"/>
  <c r="C291" i="6"/>
  <c r="C177" i="6"/>
  <c r="C303" i="6"/>
  <c r="C74" i="6"/>
  <c r="C112" i="6"/>
  <c r="C106" i="6"/>
  <c r="C145" i="6"/>
  <c r="C57" i="6"/>
  <c r="C341" i="6"/>
  <c r="C313" i="6"/>
  <c r="C346" i="6"/>
  <c r="C212" i="6"/>
  <c r="C45" i="6"/>
  <c r="C54" i="6"/>
  <c r="C229" i="6"/>
  <c r="C172" i="6"/>
  <c r="C39" i="6"/>
  <c r="C319" i="6"/>
  <c r="C194" i="6"/>
  <c r="C253" i="6"/>
  <c r="C125" i="6"/>
  <c r="C48" i="6"/>
  <c r="C250" i="6"/>
  <c r="C255" i="6"/>
  <c r="C332" i="6"/>
  <c r="C126" i="6"/>
  <c r="C184" i="6"/>
  <c r="C282" i="6"/>
  <c r="C247" i="6"/>
  <c r="C244" i="6"/>
  <c r="C348" i="6"/>
  <c r="C260" i="6"/>
  <c r="C61" i="6"/>
  <c r="C316" i="6"/>
  <c r="C263" i="6"/>
  <c r="C161" i="6"/>
  <c r="C236" i="6"/>
  <c r="C249" i="6"/>
  <c r="C345" i="6"/>
  <c r="C53" i="6"/>
  <c r="C231" i="6"/>
  <c r="C197" i="6"/>
  <c r="C127" i="6"/>
  <c r="C210" i="6"/>
  <c r="C324" i="6"/>
  <c r="C216" i="6"/>
  <c r="C171" i="6"/>
  <c r="C264" i="6"/>
  <c r="C293" i="6"/>
  <c r="C276" i="6"/>
  <c r="C203" i="6"/>
  <c r="C277" i="6"/>
  <c r="C208" i="6"/>
  <c r="C67" i="6"/>
  <c r="C289" i="6"/>
  <c r="C251" i="6"/>
  <c r="C285" i="6"/>
  <c r="C242" i="6"/>
  <c r="C66" i="6"/>
  <c r="C49" i="6"/>
  <c r="C238" i="6"/>
  <c r="C188" i="6"/>
  <c r="C312" i="6"/>
  <c r="C157" i="6"/>
  <c r="C281" i="6"/>
  <c r="C225" i="6"/>
  <c r="C186" i="6"/>
  <c r="C136" i="6"/>
  <c r="C298" i="6"/>
  <c r="C334" i="6"/>
  <c r="C256" i="6"/>
  <c r="C239" i="6"/>
  <c r="C237" i="6"/>
  <c r="C226" i="6"/>
  <c r="C343" i="6"/>
  <c r="C107" i="6"/>
  <c r="C339" i="6"/>
  <c r="C46" i="6"/>
  <c r="C340" i="6"/>
  <c r="C151" i="6"/>
  <c r="C326" i="6"/>
  <c r="C314" i="6"/>
  <c r="C160" i="6"/>
  <c r="C181" i="6"/>
  <c r="C121" i="6"/>
  <c r="C173" i="6"/>
  <c r="C288" i="6"/>
  <c r="C133" i="6"/>
  <c r="C129" i="6"/>
  <c r="C215" i="6"/>
  <c r="C38" i="6"/>
  <c r="C309" i="6"/>
  <c r="C182" i="6"/>
  <c r="C252" i="6"/>
  <c r="C191" i="6"/>
  <c r="C222" i="6"/>
  <c r="C213" i="6"/>
  <c r="C230" i="6"/>
  <c r="C278" i="6"/>
  <c r="C248" i="6"/>
  <c r="C59" i="6"/>
  <c r="C142" i="6"/>
  <c r="C228" i="6"/>
  <c r="C344" i="6"/>
  <c r="C292" i="6"/>
  <c r="C233" i="6"/>
  <c r="C207" i="6"/>
  <c r="C164" i="6"/>
  <c r="C178" i="6"/>
  <c r="C146" i="6"/>
  <c r="C241" i="6"/>
  <c r="C150" i="6"/>
  <c r="C220" i="6"/>
  <c r="C287" i="6"/>
  <c r="C65" i="6"/>
  <c r="C299" i="6"/>
  <c r="C317" i="6"/>
  <c r="C147" i="6"/>
  <c r="C307" i="6"/>
  <c r="C261" i="6"/>
  <c r="C137" i="6"/>
  <c r="C318" i="6"/>
  <c r="C283" i="6"/>
  <c r="C321" i="6"/>
  <c r="C265" i="6"/>
  <c r="C200" i="6"/>
  <c r="C69" i="6"/>
  <c r="C294" i="6"/>
  <c r="C300" i="6"/>
  <c r="C120" i="6"/>
  <c r="C60" i="6"/>
  <c r="C72" i="6"/>
  <c r="C217" i="6"/>
  <c r="C138" i="6"/>
  <c r="C235" i="6"/>
  <c r="C304" i="6"/>
  <c r="C187" i="6"/>
  <c r="C322" i="6"/>
  <c r="C196" i="6"/>
  <c r="C109" i="6"/>
  <c r="C308" i="6"/>
  <c r="C204" i="6"/>
  <c r="C330" i="6"/>
  <c r="C262" i="6"/>
  <c r="C189" i="6"/>
  <c r="C68" i="6"/>
  <c r="C156" i="6"/>
  <c r="C175" i="6"/>
  <c r="C51" i="6"/>
  <c r="C165" i="6"/>
  <c r="C342" i="6"/>
  <c r="C267" i="6"/>
  <c r="C305" i="6"/>
  <c r="C139" i="6"/>
  <c r="C274" i="6"/>
  <c r="C347" i="6"/>
  <c r="C152" i="6"/>
  <c r="C329" i="6"/>
  <c r="C280" i="6"/>
  <c r="C254" i="6"/>
  <c r="C42" i="6"/>
  <c r="C335" i="6"/>
  <c r="C47" i="6"/>
  <c r="C166" i="6"/>
  <c r="C114" i="6"/>
  <c r="C224" i="6"/>
  <c r="C246" i="6"/>
  <c r="C135" i="6"/>
  <c r="C270" i="6"/>
  <c r="C327" i="6"/>
  <c r="C202" i="6"/>
  <c r="C119" i="6"/>
  <c r="C163" i="6"/>
  <c r="C116" i="6"/>
  <c r="C122" i="6"/>
  <c r="C124" i="6"/>
  <c r="C176" i="6"/>
  <c r="C110" i="6"/>
  <c r="C234" i="6"/>
  <c r="C113" i="6"/>
  <c r="C243" i="6"/>
  <c r="C169" i="6"/>
  <c r="C269" i="6"/>
  <c r="C227" i="6"/>
  <c r="C209" i="6"/>
  <c r="C41" i="6"/>
  <c r="C40" i="6"/>
  <c r="C168" i="6"/>
  <c r="C104" i="6"/>
  <c r="C153" i="6"/>
  <c r="C149" i="6"/>
  <c r="C117" i="6"/>
  <c r="C140" i="6"/>
  <c r="C111" i="6"/>
  <c r="C130" i="6"/>
  <c r="C143" i="6"/>
  <c r="C162" i="6"/>
  <c r="C158" i="6"/>
  <c r="C338" i="6"/>
  <c r="C272" i="6"/>
  <c r="C223" i="6"/>
  <c r="C148" i="6"/>
  <c r="C44" i="6"/>
  <c r="C73" i="6"/>
  <c r="C333" i="6"/>
  <c r="C268" i="6"/>
  <c r="C218" i="6"/>
  <c r="C179" i="6"/>
  <c r="C201" i="6"/>
  <c r="C108" i="6"/>
  <c r="C56" i="6"/>
  <c r="C259" i="6"/>
  <c r="C52" i="6"/>
  <c r="C132" i="6"/>
  <c r="C306" i="6"/>
  <c r="C70" i="6"/>
  <c r="C195" i="6"/>
  <c r="C71" i="6"/>
  <c r="C240" i="6"/>
  <c r="C190" i="6"/>
  <c r="C315" i="6"/>
  <c r="C105" i="6"/>
  <c r="C75" i="6"/>
  <c r="C221" i="6"/>
  <c r="C123" i="6"/>
  <c r="C273" i="6"/>
  <c r="C62" i="6"/>
  <c r="C328" i="6"/>
  <c r="C286" i="6"/>
  <c r="C58" i="6"/>
  <c r="C144" i="6"/>
  <c r="C325" i="6"/>
  <c r="C320" i="6"/>
  <c r="C183" i="6"/>
  <c r="C311" i="6"/>
  <c r="C131" i="6"/>
  <c r="L337" i="6"/>
  <c r="C302" i="6"/>
  <c r="C170" i="6"/>
  <c r="C118" i="6"/>
  <c r="C199" i="6"/>
  <c r="C295" i="6"/>
  <c r="C43" i="6"/>
  <c r="C337" i="5"/>
  <c r="C337" i="6" l="1"/>
  <c r="C31" i="6"/>
  <c r="C28" i="6"/>
  <c r="C30" i="6"/>
  <c r="C13" i="6"/>
  <c r="C27" i="6"/>
  <c r="C20" i="6"/>
  <c r="C12" i="6"/>
  <c r="C24" i="6"/>
  <c r="C14" i="6"/>
  <c r="C33" i="6"/>
  <c r="C16" i="6"/>
  <c r="C15" i="6"/>
  <c r="C26" i="6"/>
  <c r="C17" i="6"/>
  <c r="C18" i="6"/>
  <c r="C32" i="6"/>
  <c r="C34" i="6"/>
  <c r="C22" i="6"/>
  <c r="C19" i="6"/>
  <c r="C21" i="6"/>
  <c r="C29" i="6"/>
  <c r="C25" i="6"/>
  <c r="C23" i="6"/>
  <c r="C35" i="6" l="1"/>
</calcChain>
</file>

<file path=xl/sharedStrings.xml><?xml version="1.0" encoding="utf-8"?>
<sst xmlns="http://schemas.openxmlformats.org/spreadsheetml/2006/main" count="4131" uniqueCount="171">
  <si>
    <t xml:space="preserve">Table (1) جدول
         </t>
  </si>
  <si>
    <t>خلاصة تطورات التجارة الخارجية</t>
  </si>
  <si>
    <t xml:space="preserve">Summary of External Trade Developments </t>
  </si>
  <si>
    <t>ألف دينار</t>
  </si>
  <si>
    <t>JD Thousand</t>
  </si>
  <si>
    <t>الفترة</t>
  </si>
  <si>
    <t xml:space="preserve"> الصادرات الوطنية
</t>
  </si>
  <si>
    <t xml:space="preserve">المعاد تصديره
</t>
  </si>
  <si>
    <t xml:space="preserve">الصادرات الكلية
</t>
  </si>
  <si>
    <t xml:space="preserve">المستوردات
</t>
  </si>
  <si>
    <t xml:space="preserve">الميزان التجاري
</t>
  </si>
  <si>
    <t>Period</t>
  </si>
  <si>
    <t>Domestic Exports</t>
  </si>
  <si>
    <t>Total Exports</t>
  </si>
  <si>
    <t>Imports</t>
  </si>
  <si>
    <t>Trade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</si>
  <si>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</si>
  <si>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</si>
  <si>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</si>
  <si>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</si>
  <si>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</si>
  <si>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</si>
  <si>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</si>
  <si>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</si>
  <si>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</si>
  <si>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</si>
  <si>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</si>
  <si>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</si>
  <si>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المصدر : دائرة الإحصاءات العامة</t>
  </si>
  <si>
    <t>Source : Department of Statistics.</t>
  </si>
  <si>
    <t xml:space="preserve">Table (2a) جدول
         </t>
  </si>
  <si>
    <t xml:space="preserve"> التركيب السلعي للصادرات الوطنية حسب الأغراض الاقتصادية </t>
  </si>
  <si>
    <t>الفترة 
Period</t>
  </si>
  <si>
    <t>الصادرات الوطنية
Domestic Exports</t>
  </si>
  <si>
    <t>السلع الاستهلاكية 
Consumer Goods</t>
  </si>
  <si>
    <t>المواد الخام والسلع الوسيطة
Crude Materials and Intermediate Goods</t>
  </si>
  <si>
    <t>السلع الرأسمالية 
Capital Goods</t>
  </si>
  <si>
    <t>السلع الأخرى 
Other goods</t>
  </si>
  <si>
    <t>الجارية</t>
  </si>
  <si>
    <t>المعمرة</t>
  </si>
  <si>
    <t>مواد خام</t>
  </si>
  <si>
    <t>مواد البناء الوسيطة</t>
  </si>
  <si>
    <t>أخرى</t>
  </si>
  <si>
    <t>قطع غيار</t>
  </si>
  <si>
    <t xml:space="preserve"> Period    </t>
  </si>
  <si>
    <t>Current</t>
  </si>
  <si>
    <t>Durable</t>
  </si>
  <si>
    <t xml:space="preserve"> Crude Materials</t>
  </si>
  <si>
    <t>Construction Materials</t>
  </si>
  <si>
    <t>Other</t>
  </si>
  <si>
    <t>Part and Accessories</t>
  </si>
  <si>
    <t xml:space="preserve">Table (2b) جدول
         </t>
  </si>
  <si>
    <t xml:space="preserve"> التركيب السلعي للمعاد تصديره حسب الأغراض الاقتصادية </t>
  </si>
  <si>
    <t>المعاد تصديره
Re-Exports</t>
  </si>
  <si>
    <t>المواد الخام والسلع الوسيطة
Crude Materials and  Intermediate Goods</t>
  </si>
  <si>
    <t xml:space="preserve">Table (2c) جدول
         </t>
  </si>
  <si>
    <t xml:space="preserve"> التركيب السلعي للمستوردات حسب الأغراض الاقتصادية</t>
  </si>
  <si>
    <t>المستوردات
Imports</t>
  </si>
  <si>
    <t>المحروقات والوقود بما فيها النفط الخام</t>
  </si>
  <si>
    <t>قطع الغيار</t>
  </si>
  <si>
    <t>قطع الغيار لوسائط النقل</t>
  </si>
  <si>
    <t>قطع الغيار للالات والمعدات الاخرى</t>
  </si>
  <si>
    <t>سلع راسمالية أخرى</t>
  </si>
  <si>
    <t>وسائط النقل عدا سيارات الركاب الصغيرة</t>
  </si>
  <si>
    <t>سلع راسمالية اخرى بما فيها الالات و المعدات</t>
  </si>
  <si>
    <t>حيوانات حية للتربية</t>
  </si>
  <si>
    <t>Parts and Accessories</t>
  </si>
  <si>
    <t>Other Capital Goods</t>
  </si>
  <si>
    <t>Transport Equipment Except Small Passenger Vehicles</t>
  </si>
  <si>
    <t>Other Capital Goods Including  Machineries &amp; Equipment</t>
  </si>
  <si>
    <t>Live Animals for Breeding</t>
  </si>
  <si>
    <t>Table (2d) جدول</t>
  </si>
  <si>
    <t xml:space="preserve">الميزان التجاري حسب الأغراض الاقتصادية </t>
  </si>
  <si>
    <t>Trade Balance by Economic Functions</t>
  </si>
  <si>
    <t>ـ</t>
  </si>
  <si>
    <t>Table (3a) جدول</t>
  </si>
  <si>
    <t>التجارة الخارجية حسب التوزيع الجغرافي للمجموعات الرئيسية للدول</t>
  </si>
  <si>
    <t>الفترة
Period</t>
  </si>
  <si>
    <t>المجموع</t>
  </si>
  <si>
    <t>الدول العربية</t>
  </si>
  <si>
    <t>دول مجلس التعاون الخليجي</t>
  </si>
  <si>
    <t>Total</t>
  </si>
  <si>
    <t>Arab Countries</t>
  </si>
  <si>
    <t>معاد تصديره
Re-exports</t>
  </si>
  <si>
    <t>الميزان التجاري
Trade Balance</t>
  </si>
  <si>
    <t>Table (3b) جدول</t>
  </si>
  <si>
    <t>دول الاتحاد الأوروبي</t>
  </si>
  <si>
    <t>بقية دول أوروبا</t>
  </si>
  <si>
    <t>دول اتفاقية التجارة الحرة نافتا</t>
  </si>
  <si>
    <t>NAFTA Countries</t>
  </si>
  <si>
    <t>Table (3c) جدول</t>
  </si>
  <si>
    <t>دول أمريكا الجنوبية</t>
  </si>
  <si>
    <t>دول أسيوية غير عربية</t>
  </si>
  <si>
    <t>البلدان الأخرى</t>
  </si>
  <si>
    <t>South American Countries</t>
  </si>
  <si>
    <t>Non-Arab Asian Countries</t>
  </si>
  <si>
    <t>Other Countries</t>
  </si>
  <si>
    <t>Table (4a) جدول</t>
  </si>
  <si>
    <t>التركيب السلعي للتجارة الخارجية حسب المجموعات الرئيسية للسلع</t>
  </si>
  <si>
    <t xml:space="preserve"> JD Thousand </t>
  </si>
  <si>
    <t xml:space="preserve"> المواد الغذائيـة والحيوانات الحية (0)</t>
  </si>
  <si>
    <t>المشروبات والتبغ (1)</t>
  </si>
  <si>
    <t xml:space="preserve"> Food &amp; Live Animals (0)</t>
  </si>
  <si>
    <t>المصدر : دائرة الإحصاءات العامة.</t>
  </si>
  <si>
    <t>Table (4b) جدول</t>
  </si>
  <si>
    <t>الف دينار</t>
  </si>
  <si>
    <t>المواد الخام غير الصالحة للاكل عدا المحروقات (2)</t>
  </si>
  <si>
    <t xml:space="preserve"> الوقود المعدني ومواد التشحيم والمواد المشابهة (3)</t>
  </si>
  <si>
    <t xml:space="preserve"> زيـوت ودهون و شموع حيـوانيـة ونباتية (4)</t>
  </si>
  <si>
    <t xml:space="preserve"> Crude Materials, Inedible, Except Fuels (2)</t>
  </si>
  <si>
    <t xml:space="preserve"> Mineral Fuels, Lubricantsand Related Materials (3)</t>
  </si>
  <si>
    <t>Animal &amp; Vegetable Oils, Fats and Waxes (4)</t>
  </si>
  <si>
    <t>Table (4c) جدول</t>
  </si>
  <si>
    <t>مواد كيماوية (5)</t>
  </si>
  <si>
    <t>بضائع مصنوعة مصنفة أساسًا حسب المادة (6)</t>
  </si>
  <si>
    <t>Chemicals (5)</t>
  </si>
  <si>
    <t>Manufactured Goods Classified by Material (6)</t>
  </si>
  <si>
    <t>Machinery and Transport Equipment (7)</t>
  </si>
  <si>
    <t xml:space="preserve"> مصنوعات متنوعة (8)</t>
  </si>
  <si>
    <t xml:space="preserve"> أصناف و معاملات غير مصنفة في مكان آخر (9)</t>
  </si>
  <si>
    <t>Miscellaneous Manufactured Articles (8)</t>
  </si>
  <si>
    <t>Commodities and Transactions not Classified Elsewhere (9)</t>
  </si>
  <si>
    <t>الميزان التجاري 
Trade Balance</t>
  </si>
  <si>
    <t xml:space="preserve">Fuels Including Crude Petroleum </t>
  </si>
  <si>
    <t>Parts and Accessories of    Transport Equipment</t>
  </si>
  <si>
    <t>Parts and Accessories of Machines &amp; Equipment</t>
  </si>
  <si>
    <t>Domestic Exports by Economic Functions</t>
  </si>
  <si>
    <t>Re-Exports by Economic Functions</t>
  </si>
  <si>
    <t xml:space="preserve"> Imports by Economic Functions</t>
  </si>
  <si>
    <t>External Trade by Groups of Commodity</t>
  </si>
  <si>
    <t>Gulf Cooperation Council Countries</t>
  </si>
  <si>
    <t xml:space="preserve"> Geographical Distribution of External Trade by Major Groups of Countries</t>
  </si>
  <si>
    <t>Table (3d) جدول</t>
  </si>
  <si>
    <t xml:space="preserve">التركيب السلعي للتجارة الخارجية حسب المجموعات الرئيسية للسلع     </t>
  </si>
  <si>
    <t>Beverages and Tobacco (1)</t>
  </si>
  <si>
    <t xml:space="preserve"> الات ومعدات النقل (7)</t>
  </si>
  <si>
    <t xml:space="preserve"> External Trade Developments </t>
  </si>
  <si>
    <t xml:space="preserve"> تطورات التجارة الخارجية</t>
  </si>
  <si>
    <t xml:space="preserve">   Contents</t>
  </si>
  <si>
    <t xml:space="preserve">   المحتويات</t>
  </si>
  <si>
    <t xml:space="preserve">خلاصة تطورات التجارة الخارجية </t>
  </si>
  <si>
    <t xml:space="preserve">التركيب السلعي  حسب الأغراض الاقتصادية </t>
  </si>
  <si>
    <t xml:space="preserve">التركيب السلعي للتجارة الخارجية حسب المجموعات الرئيسية للسلع </t>
  </si>
  <si>
    <t xml:space="preserve">التجارة الخارجية حسب التوزيع الجغرافي للمجموعات الرئيسية للدول </t>
  </si>
  <si>
    <t>Summary of External Trade Developments</t>
  </si>
  <si>
    <t>Commodity Composition  by Economic Functions</t>
  </si>
  <si>
    <t xml:space="preserve">External Trade by Groups of Commodity </t>
  </si>
  <si>
    <t xml:space="preserve">Geographic Distribution of External Trade by Major Groups of Countries 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</si>
  <si>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</si>
  <si>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</si>
  <si>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</si>
  <si>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</si>
  <si>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</si>
  <si>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</si>
  <si>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</si>
  <si>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</si>
  <si>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</si>
  <si>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</si>
  <si>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</si>
  <si>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رقم الجدول
Table No</t>
  </si>
  <si>
    <r>
      <rPr>
        <vertAlign val="superscript"/>
        <sz val="24"/>
        <color theme="1"/>
        <rFont val="Calibri Light"/>
        <family val="2"/>
        <scheme val="major"/>
      </rPr>
      <t>*</t>
    </r>
    <r>
      <rPr>
        <sz val="24"/>
        <color theme="1"/>
        <rFont val="Calibri Light"/>
        <family val="2"/>
        <scheme val="major"/>
      </rPr>
      <t xml:space="preserve"> : أولية.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</si>
  <si>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Preliminary.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</si>
  <si>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أولية.</t>
    </r>
  </si>
  <si>
    <t xml:space="preserve">Re-Exports </t>
  </si>
  <si>
    <t>Other European Countries</t>
  </si>
  <si>
    <t>European Union Countries</t>
  </si>
  <si>
    <t>*2025</t>
  </si>
  <si>
    <t>*2024</t>
  </si>
  <si>
    <t>\</t>
  </si>
  <si>
    <t>*(Jan-Sep) 2024</t>
  </si>
  <si>
    <t>*(Jan-Sep)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</si>
</sst>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_(* #,##0_);_(* \(#,##0\);_(* &quot;-&quot;??_);_(@_)"/>
    <numFmt numFmtId="166" formatCode="#,##0.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</font>
    <font>
      <b/>
      <sz val="36"/>
      <color rgb="FFC40000"/>
      <name val="Times New Roman"/>
      <family val="1"/>
    </font>
    <font>
      <sz val="10"/>
      <name val="Courier"/>
      <family val="1"/>
      <charset val="162"/>
    </font>
    <font>
      <b/>
      <sz val="35"/>
      <color rgb="FF04605E"/>
      <name val="Times New Roman"/>
      <family val="1"/>
    </font>
    <font>
      <sz val="35"/>
      <name val="Times New Roman"/>
      <family val="1"/>
    </font>
    <font>
      <b/>
      <sz val="35"/>
      <name val="Times New Roman"/>
      <family val="1"/>
    </font>
    <font>
      <b/>
      <sz val="35"/>
      <color theme="0"/>
      <name val="Times New Roman"/>
      <family val="1"/>
    </font>
    <font>
      <sz val="35"/>
      <color theme="0"/>
      <name val="Times New Roman"/>
      <family val="1"/>
    </font>
    <font>
      <sz val="24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vertAlign val="superscript"/>
      <sz val="24"/>
      <color theme="1"/>
      <name val="Calibri Light"/>
      <family val="2"/>
      <scheme val="major"/>
    </font>
    <font>
      <sz val="30"/>
      <color theme="1"/>
      <name val="Times New Roman"/>
      <family val="1"/>
    </font>
    <font>
      <vertAlign val="superscript"/>
      <sz val="2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5"/>
      <color rgb="FFC00000"/>
      <name val="Times New Roman"/>
      <family val="1"/>
    </font>
    <font>
      <sz val="40"/>
      <color theme="0"/>
      <name val="Times New Roman"/>
      <family val="1"/>
    </font>
    <font>
      <b/>
      <sz val="40"/>
      <color theme="0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Times New Roman"/>
      <family val="1"/>
    </font>
    <font>
      <b/>
      <sz val="40"/>
      <color rgb="FFC40000"/>
      <name val="Times New Roman"/>
      <family val="1"/>
    </font>
    <font>
      <sz val="11"/>
      <color theme="1"/>
      <name val="Calibri Light"/>
      <family val="1"/>
      <scheme val="major"/>
    </font>
    <font>
      <b/>
      <sz val="25"/>
      <color rgb="FFC40000"/>
      <name val="Times New Roman"/>
      <family val="1"/>
    </font>
    <font>
      <b/>
      <sz val="20"/>
      <color rgb="FFC00000"/>
      <name val="Times New Roman"/>
      <family val="1"/>
    </font>
    <font>
      <sz val="24"/>
      <color theme="1"/>
      <name val="Calibri Light"/>
      <family val="1"/>
      <scheme val="maj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rgb="FFC00000"/>
      <name val="Times New Roman"/>
      <family val="1"/>
    </font>
    <font>
      <b/>
      <sz val="40"/>
      <color rgb="FFC00000"/>
      <name val="Times New Roman"/>
      <family val="1"/>
    </font>
    <font>
      <b/>
      <sz val="35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30"/>
      <color theme="0"/>
      <name val="Times New Roman"/>
      <family val="1"/>
    </font>
    <font>
      <sz val="10"/>
      <color theme="1"/>
      <name val="Calibri Light"/>
      <family val="1"/>
      <scheme val="major"/>
    </font>
    <font>
      <sz val="10"/>
      <color theme="1"/>
      <name val="Times New Roman"/>
      <family val="1"/>
    </font>
    <font>
      <b/>
      <sz val="36"/>
      <color rgb="FFC00000"/>
      <name val="Times New Roman"/>
      <family val="1"/>
    </font>
    <font>
      <sz val="36"/>
      <color theme="1"/>
      <name val="Times New Roman"/>
      <family val="1"/>
    </font>
    <font>
      <sz val="10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36"/>
      <color rgb="FFFFFFFF"/>
      <name val="Times New Roman"/>
      <family val="1"/>
    </font>
    <font>
      <b/>
      <sz val="11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36"/>
      <color rgb="FFC40000"/>
      <name val="Times New Roman"/>
      <family val="1"/>
    </font>
    <font>
      <sz val="36"/>
      <color rgb="FFFFFFFF"/>
      <name val="Times New Roman"/>
      <family val="1"/>
    </font>
    <font>
      <sz val="72"/>
      <color theme="1"/>
      <name val="Times New Roman"/>
      <family val="1"/>
    </font>
    <font>
      <b/>
      <sz val="52"/>
      <color rgb="FFC40000"/>
      <name val="Times New Roman"/>
      <family val="1"/>
    </font>
    <font>
      <sz val="52"/>
      <color theme="1"/>
      <name val="Times New Roman"/>
      <family val="1"/>
    </font>
    <font>
      <b/>
      <sz val="72"/>
      <color rgb="FFFFFFFF"/>
      <name val="Times New Roman"/>
      <family val="1"/>
    </font>
    <font>
      <sz val="42"/>
      <color theme="0"/>
      <name val="Times New Roman"/>
      <family val="1"/>
    </font>
    <font>
      <b/>
      <sz val="42"/>
      <color theme="0"/>
      <name val="Times New Roman"/>
      <family val="1"/>
    </font>
    <font>
      <sz val="42"/>
      <color theme="1"/>
      <name val="Times New Roman"/>
      <family val="1"/>
    </font>
    <font>
      <b/>
      <sz val="68"/>
      <color rgb="FFFFFFFF"/>
      <name val="Times New Roman"/>
      <family val="1"/>
    </font>
    <font>
      <b/>
      <sz val="66"/>
      <color rgb="FFFFFFFF"/>
      <name val="Times New Roman"/>
      <family val="1"/>
    </font>
    <font>
      <b/>
      <sz val="47"/>
      <color rgb="FFC40000"/>
      <name val="Times New Roman"/>
      <family val="1"/>
    </font>
    <font>
      <b/>
      <sz val="53"/>
      <color rgb="FFFFFFFF"/>
      <name val="Times New Roman"/>
      <family val="1"/>
    </font>
    <font>
      <b/>
      <sz val="37"/>
      <color rgb="FFC00000"/>
      <name val="Times New Roman"/>
      <family val="1"/>
    </font>
    <font>
      <b/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0"/>
      <name val="Times New Roman"/>
      <family val="1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25"/>
      <color rgb="FFC40000"/>
      <name val="Times New Roman"/>
      <family val="1"/>
    </font>
    <font>
      <sz val="25"/>
      <color theme="1"/>
      <name val="Times New Roman"/>
      <family val="1"/>
    </font>
    <font>
      <sz val="25"/>
      <name val="Times New Roman"/>
      <family val="1"/>
    </font>
    <font>
      <b/>
      <sz val="2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05E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B39F7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4605E"/>
        <bgColor indexed="64"/>
      </patternFill>
    </fill>
    <fill>
      <patternFill patternType="solid">
        <fgColor theme="0"/>
        <bgColor rgb="FF00000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rgb="FFB39F7A"/>
      </patternFill>
    </fill>
  </fills>
  <borders count="7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4" fillId="2" borderId="0" xfId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" fontId="6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/>
    </xf>
    <xf numFmtId="0" fontId="17" fillId="0" borderId="0" xfId="0" applyFont="1"/>
    <xf numFmtId="3" fontId="18" fillId="0" borderId="0" xfId="4" applyNumberFormat="1" applyFont="1" applyBorder="1" applyAlignment="1">
      <alignment horizontal="right" vertical="center"/>
    </xf>
    <xf numFmtId="3" fontId="19" fillId="6" borderId="0" xfId="4" applyNumberFormat="1" applyFont="1" applyFill="1" applyBorder="1" applyAlignment="1">
      <alignment horizontal="right" vertical="center"/>
    </xf>
    <xf numFmtId="3" fontId="21" fillId="7" borderId="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1" fillId="7" borderId="25" xfId="3" applyNumberFormat="1" applyFont="1" applyFill="1" applyBorder="1" applyAlignment="1">
      <alignment horizontal="center" vertical="center" wrapText="1"/>
    </xf>
    <xf numFmtId="3" fontId="21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18" fillId="2" borderId="0" xfId="4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3" fontId="18" fillId="8" borderId="0" xfId="4" applyNumberFormat="1" applyFont="1" applyFill="1" applyBorder="1" applyAlignment="1">
      <alignment horizontal="right" vertical="center"/>
    </xf>
    <xf numFmtId="3" fontId="21" fillId="7" borderId="29" xfId="3" applyNumberFormat="1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15" fillId="0" borderId="0" xfId="0" applyNumberFormat="1" applyFont="1"/>
    <xf numFmtId="3" fontId="23" fillId="0" borderId="33" xfId="0" applyNumberFormat="1" applyFont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4" borderId="33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2" borderId="0" xfId="1" applyFont="1" applyFill="1" applyBorder="1" applyAlignment="1">
      <alignment wrapText="1"/>
    </xf>
    <xf numFmtId="165" fontId="28" fillId="8" borderId="0" xfId="2" applyNumberFormat="1" applyFont="1" applyFill="1" applyBorder="1" applyAlignment="1">
      <alignment vertical="center" wrapText="1"/>
    </xf>
    <xf numFmtId="0" fontId="28" fillId="8" borderId="0" xfId="2" applyFont="1" applyFill="1" applyBorder="1" applyAlignment="1">
      <alignment vertical="center" wrapText="1"/>
    </xf>
    <xf numFmtId="0" fontId="29" fillId="0" borderId="0" xfId="0" applyFont="1"/>
    <xf numFmtId="0" fontId="31" fillId="7" borderId="37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23" fillId="5" borderId="33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8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wrapText="1"/>
    </xf>
    <xf numFmtId="0" fontId="35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horizontal="left" wrapText="1"/>
    </xf>
    <xf numFmtId="1" fontId="6" fillId="0" borderId="33" xfId="0" applyNumberFormat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166" fontId="23" fillId="4" borderId="33" xfId="0" applyNumberFormat="1" applyFont="1" applyFill="1" applyBorder="1" applyAlignment="1">
      <alignment horizontal="center" vertical="center"/>
    </xf>
    <xf numFmtId="1" fontId="9" fillId="5" borderId="33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9" fillId="0" borderId="0" xfId="0" applyFont="1"/>
    <xf numFmtId="0" fontId="40" fillId="2" borderId="0" xfId="0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4" xfId="0" applyFont="1" applyFill="1" applyBorder="1" applyAlignment="1">
      <alignment horizontal="center" vertical="center" wrapText="1"/>
    </xf>
    <xf numFmtId="0" fontId="41" fillId="0" borderId="0" xfId="0" applyFont="1"/>
    <xf numFmtId="0" fontId="37" fillId="7" borderId="45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3" fillId="0" borderId="0" xfId="0" applyFont="1"/>
    <xf numFmtId="0" fontId="37" fillId="7" borderId="41" xfId="0" applyFont="1" applyFill="1" applyBorder="1" applyAlignment="1">
      <alignment horizontal="center" vertical="center" wrapText="1"/>
    </xf>
    <xf numFmtId="0" fontId="37" fillId="7" borderId="42" xfId="0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left" wrapText="1"/>
    </xf>
    <xf numFmtId="166" fontId="24" fillId="0" borderId="33" xfId="0" applyNumberFormat="1" applyFont="1" applyBorder="1" applyAlignment="1">
      <alignment horizontal="center" vertical="center"/>
    </xf>
    <xf numFmtId="166" fontId="24" fillId="4" borderId="33" xfId="0" applyNumberFormat="1" applyFont="1" applyFill="1" applyBorder="1" applyAlignment="1">
      <alignment horizontal="center" vertical="center"/>
    </xf>
    <xf numFmtId="0" fontId="45" fillId="0" borderId="0" xfId="0" applyFont="1"/>
    <xf numFmtId="0" fontId="46" fillId="2" borderId="0" xfId="0" applyFont="1" applyFill="1"/>
    <xf numFmtId="0" fontId="47" fillId="2" borderId="0" xfId="1" applyFont="1" applyFill="1" applyBorder="1" applyAlignment="1">
      <alignment vertical="top" wrapText="1"/>
    </xf>
    <xf numFmtId="3" fontId="24" fillId="5" borderId="33" xfId="0" applyNumberFormat="1" applyFont="1" applyFill="1" applyBorder="1" applyAlignment="1">
      <alignment horizontal="center" vertical="center"/>
    </xf>
    <xf numFmtId="3" fontId="23" fillId="5" borderId="33" xfId="0" applyNumberFormat="1" applyFont="1" applyFill="1" applyBorder="1" applyAlignment="1">
      <alignment horizontal="center" vertical="center"/>
    </xf>
    <xf numFmtId="3" fontId="30" fillId="3" borderId="1" xfId="3" applyNumberFormat="1" applyFont="1" applyFill="1" applyBorder="1" applyAlignment="1">
      <alignment horizontal="center" vertical="center"/>
    </xf>
    <xf numFmtId="3" fontId="48" fillId="3" borderId="2" xfId="3" applyNumberFormat="1" applyFont="1" applyFill="1" applyBorder="1" applyAlignment="1">
      <alignment horizontal="center" vertical="center"/>
    </xf>
    <xf numFmtId="3" fontId="48" fillId="3" borderId="3" xfId="3" applyNumberFormat="1" applyFont="1" applyFill="1" applyBorder="1" applyAlignment="1">
      <alignment horizontal="center" vertical="center"/>
    </xf>
    <xf numFmtId="3" fontId="44" fillId="3" borderId="2" xfId="3" applyNumberFormat="1" applyFont="1" applyFill="1" applyBorder="1" applyAlignment="1">
      <alignment horizontal="center" vertical="center"/>
    </xf>
    <xf numFmtId="3" fontId="44" fillId="3" borderId="4" xfId="3" applyNumberFormat="1" applyFont="1" applyFill="1" applyBorder="1" applyAlignment="1">
      <alignment horizontal="center" vertical="center"/>
    </xf>
    <xf numFmtId="3" fontId="30" fillId="3" borderId="5" xfId="3" applyNumberFormat="1" applyFont="1" applyFill="1" applyBorder="1" applyAlignment="1">
      <alignment horizontal="center" vertical="center"/>
    </xf>
    <xf numFmtId="3" fontId="48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/>
    </xf>
    <xf numFmtId="3" fontId="44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 wrapText="1"/>
    </xf>
    <xf numFmtId="3" fontId="44" fillId="3" borderId="8" xfId="3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3" fontId="53" fillId="7" borderId="21" xfId="3" applyNumberFormat="1" applyFont="1" applyFill="1" applyBorder="1" applyAlignment="1">
      <alignment horizontal="center" vertical="center" wrapText="1"/>
    </xf>
    <xf numFmtId="3" fontId="53" fillId="7" borderId="29" xfId="3" applyNumberFormat="1" applyFont="1" applyFill="1" applyBorder="1" applyAlignment="1">
      <alignment horizontal="center" vertical="center" wrapText="1"/>
    </xf>
    <xf numFmtId="3" fontId="53" fillId="7" borderId="7" xfId="3" applyNumberFormat="1" applyFont="1" applyFill="1" applyBorder="1" applyAlignment="1">
      <alignment horizontal="center" vertical="center" wrapText="1"/>
    </xf>
    <xf numFmtId="3" fontId="53" fillId="7" borderId="19" xfId="3" applyNumberFormat="1" applyFont="1" applyFill="1" applyBorder="1" applyAlignment="1">
      <alignment horizontal="center" vertical="center" wrapText="1"/>
    </xf>
    <xf numFmtId="3" fontId="53" fillId="7" borderId="22" xfId="3" applyNumberFormat="1" applyFont="1" applyFill="1" applyBorder="1" applyAlignment="1">
      <alignment horizontal="center" vertical="center" wrapText="1"/>
    </xf>
    <xf numFmtId="3" fontId="53" fillId="7" borderId="0" xfId="3" applyNumberFormat="1" applyFont="1" applyFill="1" applyBorder="1" applyAlignment="1">
      <alignment horizontal="center" vertical="center" wrapText="1"/>
    </xf>
    <xf numFmtId="3" fontId="53" fillId="7" borderId="17" xfId="3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53" fillId="7" borderId="31" xfId="3" applyNumberFormat="1" applyFont="1" applyFill="1" applyBorder="1" applyAlignment="1">
      <alignment horizontal="center" vertical="center" wrapText="1"/>
    </xf>
    <xf numFmtId="3" fontId="53" fillId="7" borderId="32" xfId="3" applyNumberFormat="1" applyFont="1" applyFill="1" applyBorder="1" applyAlignment="1">
      <alignment horizontal="center" vertical="center" wrapText="1"/>
    </xf>
    <xf numFmtId="3" fontId="53" fillId="7" borderId="26" xfId="3" applyNumberFormat="1" applyFont="1" applyFill="1" applyBorder="1" applyAlignment="1">
      <alignment horizontal="center" vertical="center" wrapText="1"/>
    </xf>
    <xf numFmtId="3" fontId="53" fillId="7" borderId="25" xfId="3" applyNumberFormat="1" applyFont="1" applyFill="1" applyBorder="1" applyAlignment="1">
      <alignment horizontal="center" vertical="center" wrapText="1"/>
    </xf>
    <xf numFmtId="3" fontId="53" fillId="7" borderId="6" xfId="3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3" fontId="54" fillId="7" borderId="21" xfId="3" applyNumberFormat="1" applyFont="1" applyFill="1" applyBorder="1" applyAlignment="1">
      <alignment horizontal="center" vertical="center" wrapText="1"/>
    </xf>
    <xf numFmtId="3" fontId="54" fillId="7" borderId="7" xfId="3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3" fontId="24" fillId="4" borderId="9" xfId="0" applyNumberFormat="1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/>
    </xf>
    <xf numFmtId="166" fontId="24" fillId="5" borderId="3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41" fillId="0" borderId="0" xfId="0" applyNumberFormat="1" applyFont="1"/>
    <xf numFmtId="1" fontId="41" fillId="0" borderId="0" xfId="0" applyNumberFormat="1" applyFont="1"/>
    <xf numFmtId="1" fontId="41" fillId="2" borderId="0" xfId="0" applyNumberFormat="1" applyFont="1" applyFill="1"/>
    <xf numFmtId="3" fontId="8" fillId="4" borderId="33" xfId="0" applyNumberFormat="1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5" borderId="3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/>
    <xf numFmtId="0" fontId="0" fillId="0" borderId="57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66" fillId="7" borderId="60" xfId="2" applyFont="1" applyFill="1" applyBorder="1" applyAlignment="1">
      <alignment horizontal="right" vertical="center"/>
    </xf>
    <xf numFmtId="0" fontId="66" fillId="7" borderId="59" xfId="2" applyFont="1" applyFill="1" applyBorder="1" applyAlignment="1">
      <alignment vertical="center"/>
    </xf>
    <xf numFmtId="0" fontId="66" fillId="7" borderId="58" xfId="2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vertical="center"/>
    </xf>
    <xf numFmtId="0" fontId="65" fillId="4" borderId="62" xfId="0" applyFont="1" applyFill="1" applyBorder="1" applyAlignment="1">
      <alignment horizontal="right" vertical="center"/>
    </xf>
    <xf numFmtId="0" fontId="65" fillId="4" borderId="56" xfId="0" applyFont="1" applyFill="1" applyBorder="1" applyAlignment="1">
      <alignment horizontal="right" vertical="center"/>
    </xf>
    <xf numFmtId="0" fontId="65" fillId="4" borderId="56" xfId="0" applyFont="1" applyFill="1" applyBorder="1" applyAlignment="1">
      <alignment vertical="center"/>
    </xf>
    <xf numFmtId="0" fontId="65" fillId="4" borderId="59" xfId="0" applyFont="1" applyFill="1" applyBorder="1" applyAlignment="1">
      <alignment horizontal="center" vertical="center"/>
    </xf>
    <xf numFmtId="0" fontId="69" fillId="2" borderId="56" xfId="6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12" fillId="2" borderId="65" xfId="0" applyFont="1" applyFill="1" applyBorder="1" applyAlignment="1">
      <alignment vertical="center"/>
    </xf>
    <xf numFmtId="0" fontId="69" fillId="2" borderId="65" xfId="6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vertical="center"/>
    </xf>
    <xf numFmtId="0" fontId="69" fillId="2" borderId="69" xfId="6" applyFont="1" applyFill="1" applyBorder="1" applyAlignment="1">
      <alignment horizontal="center" vertical="center"/>
    </xf>
    <xf numFmtId="0" fontId="67" fillId="2" borderId="69" xfId="0" applyFont="1" applyFill="1" applyBorder="1" applyAlignment="1">
      <alignment horizontal="center" vertical="center"/>
    </xf>
    <xf numFmtId="0" fontId="67" fillId="2" borderId="67" xfId="0" applyFont="1" applyFill="1" applyBorder="1" applyAlignment="1">
      <alignment horizontal="center" vertical="center"/>
    </xf>
    <xf numFmtId="0" fontId="67" fillId="2" borderId="64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57" xfId="0" applyFont="1" applyFill="1" applyBorder="1" applyAlignment="1">
      <alignment horizontal="center" vertical="center"/>
    </xf>
    <xf numFmtId="0" fontId="67" fillId="2" borderId="66" xfId="0" applyFont="1" applyFill="1" applyBorder="1" applyAlignment="1">
      <alignment horizontal="center" vertical="center"/>
    </xf>
    <xf numFmtId="0" fontId="67" fillId="2" borderId="61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4" borderId="59" xfId="0" applyFont="1" applyFill="1" applyBorder="1" applyAlignment="1">
      <alignment vertical="center"/>
    </xf>
    <xf numFmtId="0" fontId="65" fillId="4" borderId="58" xfId="0" applyFont="1" applyFill="1" applyBorder="1" applyAlignment="1">
      <alignment vertical="center"/>
    </xf>
    <xf numFmtId="0" fontId="71" fillId="2" borderId="68" xfId="0" applyFont="1" applyFill="1" applyBorder="1" applyAlignment="1">
      <alignment vertical="center"/>
    </xf>
    <xf numFmtId="0" fontId="71" fillId="2" borderId="71" xfId="0" applyFont="1" applyFill="1" applyBorder="1" applyAlignment="1">
      <alignment vertical="center"/>
    </xf>
    <xf numFmtId="0" fontId="71" fillId="2" borderId="63" xfId="0" applyFont="1" applyFill="1" applyBorder="1" applyAlignment="1">
      <alignment vertical="center"/>
    </xf>
    <xf numFmtId="0" fontId="3" fillId="2" borderId="70" xfId="0" applyFont="1" applyFill="1" applyBorder="1" applyAlignment="1">
      <alignment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vertical="center"/>
    </xf>
    <xf numFmtId="0" fontId="3" fillId="2" borderId="73" xfId="0" applyFont="1" applyFill="1" applyBorder="1" applyAlignment="1">
      <alignment vertical="center"/>
    </xf>
    <xf numFmtId="3" fontId="20" fillId="6" borderId="0" xfId="4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62" fillId="2" borderId="0" xfId="0" applyFont="1" applyFill="1"/>
    <xf numFmtId="0" fontId="62" fillId="0" borderId="0" xfId="0" applyFont="1"/>
    <xf numFmtId="0" fontId="23" fillId="5" borderId="9" xfId="0" applyFont="1" applyFill="1" applyBorder="1"/>
    <xf numFmtId="3" fontId="13" fillId="0" borderId="0" xfId="0" applyNumberFormat="1" applyFont="1"/>
    <xf numFmtId="0" fontId="13" fillId="0" borderId="0" xfId="0" applyFont="1"/>
    <xf numFmtId="166" fontId="23" fillId="0" borderId="0" xfId="0" applyNumberFormat="1" applyFont="1"/>
    <xf numFmtId="0" fontId="35" fillId="2" borderId="0" xfId="0" applyFont="1" applyFill="1"/>
    <xf numFmtId="0" fontId="72" fillId="2" borderId="0" xfId="0" applyFont="1" applyFill="1"/>
    <xf numFmtId="0" fontId="43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0" fontId="73" fillId="2" borderId="0" xfId="0" applyFont="1" applyFill="1"/>
    <xf numFmtId="0" fontId="20" fillId="8" borderId="0" xfId="2" applyFont="1" applyFill="1" applyBorder="1" applyAlignment="1">
      <alignment vertical="center" wrapText="1"/>
    </xf>
    <xf numFmtId="165" fontId="20" fillId="8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wrapText="1"/>
    </xf>
    <xf numFmtId="3" fontId="76" fillId="0" borderId="0" xfId="4" applyNumberFormat="1" applyFont="1" applyBorder="1" applyAlignment="1">
      <alignment horizontal="right" vertical="center"/>
    </xf>
    <xf numFmtId="3" fontId="77" fillId="6" borderId="0" xfId="4" applyNumberFormat="1" applyFont="1" applyFill="1" applyBorder="1" applyAlignment="1">
      <alignment horizontal="right" vertical="center"/>
    </xf>
    <xf numFmtId="3" fontId="76" fillId="8" borderId="0" xfId="4" applyNumberFormat="1" applyFont="1" applyFill="1" applyBorder="1" applyAlignment="1">
      <alignment horizontal="right" vertical="center"/>
    </xf>
    <xf numFmtId="3" fontId="76" fillId="2" borderId="0" xfId="4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vertical="center" wrapText="1"/>
    </xf>
    <xf numFmtId="0" fontId="74" fillId="2" borderId="0" xfId="1" applyFont="1" applyFill="1" applyBorder="1" applyAlignment="1">
      <alignment vertical="center" wrapText="1"/>
    </xf>
    <xf numFmtId="0" fontId="20" fillId="0" borderId="0" xfId="2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75" fillId="2" borderId="0" xfId="0" applyFont="1" applyFill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3" fontId="22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2" borderId="0" xfId="1" applyFont="1" applyFill="1" applyBorder="1" applyAlignment="1">
      <alignment vertical="center" wrapText="1"/>
    </xf>
    <xf numFmtId="164" fontId="9" fillId="5" borderId="74" xfId="0" applyNumberFormat="1" applyFont="1" applyFill="1" applyBorder="1" applyAlignment="1">
      <alignment horizontal="center" vertical="center" wrapText="1"/>
    </xf>
    <xf numFmtId="3" fontId="9" fillId="5" borderId="74" xfId="0" applyNumberFormat="1" applyFont="1" applyFill="1" applyBorder="1" applyAlignment="1">
      <alignment horizontal="center" vertical="center" wrapText="1"/>
    </xf>
    <xf numFmtId="3" fontId="24" fillId="0" borderId="75" xfId="0" applyNumberFormat="1" applyFont="1" applyBorder="1" applyAlignment="1">
      <alignment horizontal="center" vertical="center"/>
    </xf>
    <xf numFmtId="3" fontId="23" fillId="0" borderId="75" xfId="0" applyNumberFormat="1" applyFont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center" vertical="center" wrapText="1"/>
    </xf>
    <xf numFmtId="3" fontId="9" fillId="5" borderId="43" xfId="0" applyNumberFormat="1" applyFont="1" applyFill="1" applyBorder="1" applyAlignment="1">
      <alignment horizontal="center" vertical="center" wrapText="1"/>
    </xf>
    <xf numFmtId="164" fontId="6" fillId="4" borderId="76" xfId="0" applyNumberFormat="1" applyFont="1" applyFill="1" applyBorder="1" applyAlignment="1">
      <alignment horizontal="center" vertical="center" wrapText="1"/>
    </xf>
    <xf numFmtId="3" fontId="7" fillId="4" borderId="76" xfId="0" applyNumberFormat="1" applyFont="1" applyFill="1" applyBorder="1" applyAlignment="1">
      <alignment horizontal="center" vertical="center"/>
    </xf>
    <xf numFmtId="3" fontId="8" fillId="4" borderId="76" xfId="0" applyNumberFormat="1" applyFont="1" applyFill="1" applyBorder="1" applyAlignment="1">
      <alignment horizontal="center" vertical="center"/>
    </xf>
    <xf numFmtId="1" fontId="6" fillId="4" borderId="76" xfId="0" applyNumberFormat="1" applyFont="1" applyFill="1" applyBorder="1" applyAlignment="1">
      <alignment horizontal="center" vertical="center"/>
    </xf>
    <xf numFmtId="3" fontId="24" fillId="4" borderId="76" xfId="0" applyNumberFormat="1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3" fontId="23" fillId="4" borderId="43" xfId="0" applyNumberFormat="1" applyFont="1" applyFill="1" applyBorder="1" applyAlignment="1">
      <alignment horizontal="center" vertical="center"/>
    </xf>
    <xf numFmtId="0" fontId="68" fillId="10" borderId="60" xfId="5" applyFont="1" applyFill="1" applyBorder="1" applyAlignment="1">
      <alignment horizontal="center" vertical="center"/>
    </xf>
    <xf numFmtId="0" fontId="68" fillId="10" borderId="59" xfId="5" applyFont="1" applyFill="1" applyBorder="1" applyAlignment="1">
      <alignment horizontal="center" vertical="center"/>
    </xf>
    <xf numFmtId="0" fontId="68" fillId="10" borderId="58" xfId="5" applyFont="1" applyFill="1" applyBorder="1" applyAlignment="1">
      <alignment horizontal="center" vertical="center"/>
    </xf>
    <xf numFmtId="0" fontId="66" fillId="7" borderId="59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0" fillId="2" borderId="0" xfId="1" applyFont="1" applyFill="1" applyBorder="1" applyAlignment="1">
      <alignment horizontal="center" wrapText="1"/>
    </xf>
    <xf numFmtId="0" fontId="50" fillId="2" borderId="0" xfId="1" applyFont="1" applyFill="1" applyBorder="1" applyAlignment="1">
      <alignment horizontal="center" vertical="center" wrapText="1"/>
    </xf>
    <xf numFmtId="3" fontId="44" fillId="3" borderId="11" xfId="3" applyNumberFormat="1" applyFont="1" applyFill="1" applyBorder="1" applyAlignment="1">
      <alignment horizontal="center" vertical="center" wrapText="1"/>
    </xf>
    <xf numFmtId="3" fontId="44" fillId="3" borderId="14" xfId="3" applyNumberFormat="1" applyFont="1" applyFill="1" applyBorder="1" applyAlignment="1">
      <alignment horizontal="center" vertical="center" wrapText="1"/>
    </xf>
    <xf numFmtId="3" fontId="44" fillId="3" borderId="24" xfId="3" applyNumberFormat="1" applyFont="1" applyFill="1" applyBorder="1" applyAlignment="1">
      <alignment horizontal="center" vertical="center" wrapText="1"/>
    </xf>
    <xf numFmtId="3" fontId="56" fillId="3" borderId="12" xfId="3" applyNumberFormat="1" applyFont="1" applyFill="1" applyBorder="1" applyAlignment="1">
      <alignment horizontal="center" vertical="center" wrapText="1"/>
    </xf>
    <xf numFmtId="3" fontId="52" fillId="3" borderId="13" xfId="3" applyNumberFormat="1" applyFont="1" applyFill="1" applyBorder="1" applyAlignment="1">
      <alignment horizontal="center" vertical="center" wrapText="1"/>
    </xf>
    <xf numFmtId="3" fontId="56" fillId="3" borderId="0" xfId="3" applyNumberFormat="1" applyFont="1" applyFill="1" applyBorder="1" applyAlignment="1">
      <alignment horizontal="center" vertical="center" wrapText="1"/>
    </xf>
    <xf numFmtId="3" fontId="56" fillId="3" borderId="15" xfId="3" applyNumberFormat="1" applyFont="1" applyFill="1" applyBorder="1" applyAlignment="1">
      <alignment horizontal="center" vertical="center" wrapText="1"/>
    </xf>
    <xf numFmtId="3" fontId="52" fillId="3" borderId="16" xfId="3" applyNumberFormat="1" applyFont="1" applyFill="1" applyBorder="1" applyAlignment="1">
      <alignment horizontal="center" vertical="center" wrapText="1"/>
    </xf>
    <xf numFmtId="3" fontId="22" fillId="7" borderId="17" xfId="3" applyNumberFormat="1" applyFont="1" applyFill="1" applyBorder="1" applyAlignment="1">
      <alignment horizontal="center" vertical="center" wrapText="1"/>
    </xf>
    <xf numFmtId="3" fontId="22" fillId="7" borderId="18" xfId="3" applyNumberFormat="1" applyFont="1" applyFill="1" applyBorder="1" applyAlignment="1">
      <alignment horizontal="center" vertical="center" wrapText="1"/>
    </xf>
    <xf numFmtId="3" fontId="22" fillId="7" borderId="19" xfId="3" applyNumberFormat="1" applyFont="1" applyFill="1" applyBorder="1" applyAlignment="1">
      <alignment horizontal="center" vertical="center" wrapText="1"/>
    </xf>
    <xf numFmtId="3" fontId="22" fillId="7" borderId="20" xfId="3" applyNumberFormat="1" applyFont="1" applyFill="1" applyBorder="1" applyAlignment="1">
      <alignment horizontal="center" vertical="center" wrapText="1"/>
    </xf>
    <xf numFmtId="3" fontId="54" fillId="7" borderId="23" xfId="3" applyNumberFormat="1" applyFont="1" applyFill="1" applyBorder="1" applyAlignment="1">
      <alignment horizontal="center" vertical="center" wrapText="1"/>
    </xf>
    <xf numFmtId="3" fontId="54" fillId="7" borderId="8" xfId="3" applyNumberFormat="1" applyFont="1" applyFill="1" applyBorder="1" applyAlignment="1">
      <alignment horizontal="center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3" fontId="57" fillId="3" borderId="12" xfId="3" applyNumberFormat="1" applyFont="1" applyFill="1" applyBorder="1" applyAlignment="1">
      <alignment horizontal="center" vertical="center" wrapText="1"/>
    </xf>
    <xf numFmtId="3" fontId="57" fillId="3" borderId="13" xfId="3" applyNumberFormat="1" applyFont="1" applyFill="1" applyBorder="1" applyAlignment="1">
      <alignment horizontal="center" vertical="center" wrapText="1"/>
    </xf>
    <xf numFmtId="3" fontId="57" fillId="3" borderId="0" xfId="3" applyNumberFormat="1" applyFont="1" applyFill="1" applyBorder="1" applyAlignment="1">
      <alignment horizontal="center" vertical="center" wrapText="1"/>
    </xf>
    <xf numFmtId="3" fontId="57" fillId="3" borderId="10" xfId="3" applyNumberFormat="1" applyFont="1" applyFill="1" applyBorder="1" applyAlignment="1">
      <alignment horizontal="center" vertical="center" wrapText="1"/>
    </xf>
    <xf numFmtId="3" fontId="57" fillId="3" borderId="3" xfId="3" applyNumberFormat="1" applyFont="1" applyFill="1" applyBorder="1" applyAlignment="1">
      <alignment horizontal="center" vertical="center" wrapText="1"/>
    </xf>
    <xf numFmtId="3" fontId="57" fillId="3" borderId="4" xfId="3" applyNumberFormat="1" applyFont="1" applyFill="1" applyBorder="1" applyAlignment="1">
      <alignment horizontal="center" vertical="center" wrapText="1"/>
    </xf>
    <xf numFmtId="3" fontId="57" fillId="3" borderId="29" xfId="3" applyNumberFormat="1" applyFont="1" applyFill="1" applyBorder="1" applyAlignment="1">
      <alignment horizontal="center" vertical="center" wrapText="1"/>
    </xf>
    <xf numFmtId="3" fontId="57" fillId="3" borderId="23" xfId="3" applyNumberFormat="1" applyFont="1" applyFill="1" applyBorder="1" applyAlignment="1">
      <alignment horizontal="center" vertical="center" wrapText="1"/>
    </xf>
    <xf numFmtId="3" fontId="22" fillId="7" borderId="21" xfId="3" applyNumberFormat="1" applyFont="1" applyFill="1" applyBorder="1" applyAlignment="1">
      <alignment horizontal="center" vertical="center" wrapText="1"/>
    </xf>
    <xf numFmtId="3" fontId="22" fillId="7" borderId="23" xfId="3" applyNumberFormat="1" applyFont="1" applyFill="1" applyBorder="1" applyAlignment="1">
      <alignment horizontal="center" vertical="center" wrapText="1"/>
    </xf>
    <xf numFmtId="3" fontId="22" fillId="7" borderId="8" xfId="3" applyNumberFormat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center" vertical="center" wrapText="1"/>
    </xf>
    <xf numFmtId="3" fontId="59" fillId="3" borderId="2" xfId="3" applyNumberFormat="1" applyFont="1" applyFill="1" applyBorder="1" applyAlignment="1">
      <alignment horizontal="center" vertical="center" wrapText="1"/>
    </xf>
    <xf numFmtId="3" fontId="59" fillId="3" borderId="12" xfId="3" applyNumberFormat="1" applyFont="1" applyFill="1" applyBorder="1" applyAlignment="1">
      <alignment horizontal="center" vertical="center" wrapText="1"/>
    </xf>
    <xf numFmtId="3" fontId="59" fillId="3" borderId="13" xfId="3" applyNumberFormat="1" applyFont="1" applyFill="1" applyBorder="1" applyAlignment="1">
      <alignment horizontal="center" vertical="center" wrapText="1"/>
    </xf>
    <xf numFmtId="3" fontId="59" fillId="3" borderId="35" xfId="3" applyNumberFormat="1" applyFont="1" applyFill="1" applyBorder="1" applyAlignment="1">
      <alignment horizontal="center" vertical="center" wrapText="1"/>
    </xf>
    <xf numFmtId="3" fontId="59" fillId="3" borderId="0" xfId="3" applyNumberFormat="1" applyFont="1" applyFill="1" applyBorder="1" applyAlignment="1">
      <alignment horizontal="center" vertical="center" wrapText="1"/>
    </xf>
    <xf numFmtId="3" fontId="59" fillId="3" borderId="1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9" fillId="7" borderId="47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9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9" fillId="7" borderId="54" xfId="0" applyFont="1" applyFill="1" applyBorder="1" applyAlignment="1">
      <alignment horizontal="center" vertical="center"/>
    </xf>
    <xf numFmtId="0" fontId="37" fillId="7" borderId="55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</cellXfs>
  <cellStyles count="7">
    <cellStyle name="Emphasis 1" xfId="5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 8 7 2" xfId="2" xr:uid="{00000000-0005-0000-0000-000004000000}"/>
    <cellStyle name="Normal 8 8" xfId="4" xr:uid="{00000000-0005-0000-0000-000005000000}"/>
    <cellStyle name="Normal_1996-2001-IIP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40"/>
  <sheetViews>
    <sheetView rightToLeft="1" tabSelected="1" zoomScale="90" zoomScaleNormal="90" workbookViewId="0">
      <selection activeCell="J3" sqref="J3:M3"/>
    </sheetView>
  </sheetViews>
  <sheetFormatPr defaultRowHeight="15"/>
  <cols>
    <col min="2" max="2" width="4" style="142" customWidth="1"/>
    <col min="3" max="12" width="9.7109375" customWidth="1"/>
    <col min="13" max="13" width="11.7109375" style="141" customWidth="1"/>
    <col min="14" max="20" width="9.7109375" customWidth="1"/>
    <col min="21" max="21" width="4" customWidth="1"/>
  </cols>
  <sheetData>
    <row r="1" spans="1:21" ht="15.75" thickBot="1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  <c r="N1" s="145"/>
      <c r="O1" s="145"/>
      <c r="P1" s="145"/>
      <c r="Q1" s="145"/>
      <c r="R1" s="145"/>
      <c r="S1" s="145"/>
      <c r="T1" s="145"/>
      <c r="U1" s="145"/>
    </row>
    <row r="2" spans="1:21" ht="21.75" customHeight="1" thickBot="1">
      <c r="A2" s="143"/>
      <c r="B2" s="231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3"/>
    </row>
    <row r="3" spans="1:21" ht="48.75" customHeight="1" thickBot="1">
      <c r="A3" s="144"/>
      <c r="B3" s="147" t="s">
        <v>139</v>
      </c>
      <c r="C3" s="148"/>
      <c r="D3" s="148"/>
      <c r="E3" s="148"/>
      <c r="F3" s="148"/>
      <c r="G3" s="148"/>
      <c r="H3" s="148"/>
      <c r="I3" s="148"/>
      <c r="J3" s="234" t="s">
        <v>159</v>
      </c>
      <c r="K3" s="234"/>
      <c r="L3" s="234"/>
      <c r="M3" s="234"/>
      <c r="N3" s="148"/>
      <c r="O3" s="148"/>
      <c r="P3" s="148"/>
      <c r="Q3" s="148"/>
      <c r="R3" s="148"/>
      <c r="S3" s="148"/>
      <c r="T3" s="148"/>
      <c r="U3" s="149" t="s">
        <v>138</v>
      </c>
    </row>
    <row r="4" spans="1:21" ht="24.95" customHeight="1" thickBot="1">
      <c r="A4" s="144"/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  <c r="N4" s="151"/>
      <c r="O4" s="151"/>
      <c r="P4" s="151"/>
      <c r="Q4" s="151"/>
      <c r="R4" s="151"/>
      <c r="S4" s="151"/>
      <c r="T4" s="151"/>
      <c r="U4" s="153"/>
    </row>
    <row r="5" spans="1:21" s="174" customFormat="1" ht="24.95" customHeight="1" thickBot="1">
      <c r="B5" s="154" t="s">
        <v>137</v>
      </c>
      <c r="C5" s="155"/>
      <c r="D5" s="155"/>
      <c r="E5" s="156"/>
      <c r="F5" s="156"/>
      <c r="G5" s="156"/>
      <c r="H5" s="156"/>
      <c r="I5" s="156"/>
      <c r="J5" s="156"/>
      <c r="K5" s="156"/>
      <c r="L5" s="156"/>
      <c r="M5" s="157"/>
      <c r="N5" s="156"/>
      <c r="O5" s="156"/>
      <c r="P5" s="156"/>
      <c r="Q5" s="156"/>
      <c r="R5" s="156"/>
      <c r="S5" s="156"/>
      <c r="T5" s="175"/>
      <c r="U5" s="176" t="s">
        <v>136</v>
      </c>
    </row>
    <row r="6" spans="1:21" ht="24.95" customHeight="1">
      <c r="A6" s="143"/>
      <c r="B6" s="168">
        <v>1</v>
      </c>
      <c r="C6" s="177" t="s">
        <v>140</v>
      </c>
      <c r="D6" s="165"/>
      <c r="E6" s="165"/>
      <c r="F6" s="165"/>
      <c r="G6" s="165"/>
      <c r="H6" s="165"/>
      <c r="I6" s="165"/>
      <c r="J6" s="166">
        <v>1</v>
      </c>
      <c r="K6" s="167"/>
      <c r="L6" s="167"/>
      <c r="M6" s="167"/>
      <c r="N6" s="165"/>
      <c r="O6" s="165"/>
      <c r="P6" s="165"/>
      <c r="Q6" s="165"/>
      <c r="R6" s="165"/>
      <c r="S6" s="165"/>
      <c r="T6" s="180" t="s">
        <v>144</v>
      </c>
      <c r="U6" s="171">
        <v>1</v>
      </c>
    </row>
    <row r="7" spans="1:21" ht="24.95" customHeight="1">
      <c r="A7" s="143"/>
      <c r="B7" s="169">
        <v>2</v>
      </c>
      <c r="C7" s="178" t="s">
        <v>141</v>
      </c>
      <c r="D7" s="163"/>
      <c r="E7" s="163"/>
      <c r="F7" s="163"/>
      <c r="G7" s="163"/>
      <c r="H7" s="163"/>
      <c r="I7" s="163"/>
      <c r="J7" s="164" t="s">
        <v>148</v>
      </c>
      <c r="K7" s="164" t="s">
        <v>149</v>
      </c>
      <c r="L7" s="164" t="s">
        <v>150</v>
      </c>
      <c r="M7" s="164" t="s">
        <v>151</v>
      </c>
      <c r="N7" s="163"/>
      <c r="O7" s="163"/>
      <c r="P7" s="163"/>
      <c r="Q7" s="163"/>
      <c r="R7" s="163"/>
      <c r="S7" s="163"/>
      <c r="T7" s="181" t="s">
        <v>145</v>
      </c>
      <c r="U7" s="172">
        <v>2</v>
      </c>
    </row>
    <row r="8" spans="1:21" ht="24.95" customHeight="1">
      <c r="A8" s="143"/>
      <c r="B8" s="169">
        <v>3</v>
      </c>
      <c r="C8" s="178" t="s">
        <v>142</v>
      </c>
      <c r="D8" s="163"/>
      <c r="E8" s="163"/>
      <c r="F8" s="163"/>
      <c r="G8" s="163"/>
      <c r="H8" s="163"/>
      <c r="I8" s="163"/>
      <c r="J8" s="164" t="s">
        <v>152</v>
      </c>
      <c r="K8" s="164" t="s">
        <v>153</v>
      </c>
      <c r="L8" s="164" t="s">
        <v>154</v>
      </c>
      <c r="M8" s="164" t="s">
        <v>155</v>
      </c>
      <c r="N8" s="163"/>
      <c r="O8" s="163"/>
      <c r="P8" s="163"/>
      <c r="Q8" s="163"/>
      <c r="R8" s="163"/>
      <c r="S8" s="163"/>
      <c r="T8" s="182" t="s">
        <v>146</v>
      </c>
      <c r="U8" s="172">
        <v>3</v>
      </c>
    </row>
    <row r="9" spans="1:21" ht="24.95" customHeight="1" thickBot="1">
      <c r="A9" s="143"/>
      <c r="B9" s="170">
        <v>4</v>
      </c>
      <c r="C9" s="179" t="s">
        <v>143</v>
      </c>
      <c r="D9" s="151"/>
      <c r="E9" s="151"/>
      <c r="F9" s="151"/>
      <c r="G9" s="151"/>
      <c r="H9" s="151"/>
      <c r="I9" s="151"/>
      <c r="J9" s="158" t="s">
        <v>156</v>
      </c>
      <c r="K9" s="158" t="s">
        <v>157</v>
      </c>
      <c r="L9" s="158" t="s">
        <v>158</v>
      </c>
      <c r="M9" s="159"/>
      <c r="N9" s="151"/>
      <c r="O9" s="151"/>
      <c r="P9" s="151"/>
      <c r="Q9" s="151"/>
      <c r="R9" s="151"/>
      <c r="S9" s="151"/>
      <c r="T9" s="183" t="s">
        <v>147</v>
      </c>
      <c r="U9" s="173">
        <v>4</v>
      </c>
    </row>
    <row r="10" spans="1:21" ht="15.75">
      <c r="B10" s="160"/>
      <c r="C10" s="160"/>
      <c r="D10" s="160"/>
      <c r="E10" s="160"/>
      <c r="F10" s="160"/>
      <c r="G10" s="160"/>
      <c r="H10" s="160"/>
      <c r="I10" s="160"/>
      <c r="J10" s="161"/>
      <c r="K10" s="161"/>
      <c r="L10" s="161"/>
      <c r="M10" s="162"/>
      <c r="N10" s="160"/>
      <c r="O10" s="160"/>
      <c r="P10" s="160"/>
      <c r="Q10" s="160"/>
      <c r="R10" s="160"/>
      <c r="S10" s="160"/>
      <c r="T10" s="160"/>
      <c r="U10" s="160"/>
    </row>
    <row r="11" spans="1:21" ht="15.75">
      <c r="B11" s="160"/>
      <c r="C11" s="160"/>
      <c r="D11" s="160"/>
      <c r="E11" s="160"/>
      <c r="F11" s="160"/>
      <c r="G11" s="160"/>
      <c r="H11" s="160"/>
      <c r="I11" s="160"/>
      <c r="J11" s="161"/>
      <c r="K11" s="161"/>
      <c r="L11" s="161"/>
      <c r="M11" s="162"/>
      <c r="N11" s="160"/>
      <c r="O11" s="160"/>
      <c r="P11" s="160"/>
      <c r="Q11" s="160"/>
      <c r="R11" s="160"/>
      <c r="S11" s="160"/>
      <c r="T11" s="160"/>
      <c r="U11" s="160"/>
    </row>
    <row r="12" spans="1:21">
      <c r="B12"/>
    </row>
    <row r="13" spans="1:21">
      <c r="B13"/>
    </row>
    <row r="14" spans="1:21">
      <c r="B14"/>
    </row>
    <row r="15" spans="1:21">
      <c r="B15"/>
    </row>
    <row r="16" spans="1:21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</sheetData>
  <mergeCells count="2">
    <mergeCell ref="B2:U2"/>
    <mergeCell ref="J3:M3"/>
  </mergeCells>
  <hyperlinks>
    <hyperlink ref="J6" location="'1 '!A1" display="'1 '!A1" xr:uid="{00000000-0004-0000-0000-000000000000}"/>
    <hyperlink ref="J7" location="'2a'!A1" display="2a" xr:uid="{00000000-0004-0000-0000-000001000000}"/>
    <hyperlink ref="K7" location="'2b'!A1" display="2b" xr:uid="{00000000-0004-0000-0000-000002000000}"/>
    <hyperlink ref="L7" location="'2c'!A1" display="2c" xr:uid="{00000000-0004-0000-0000-000003000000}"/>
    <hyperlink ref="M7" location="'2d'!Print_Area" display="2d" xr:uid="{00000000-0004-0000-0000-000004000000}"/>
    <hyperlink ref="J8" location="'3a'!Print_Area" display="3a" xr:uid="{00000000-0004-0000-0000-000005000000}"/>
    <hyperlink ref="K8" location="'3b'!A1" display="3b" xr:uid="{00000000-0004-0000-0000-000006000000}"/>
    <hyperlink ref="L8" location="'3c'!A1" display="3c" xr:uid="{00000000-0004-0000-0000-000007000000}"/>
    <hyperlink ref="M8" location="'3d'!A1" display="3d" xr:uid="{00000000-0004-0000-0000-000008000000}"/>
    <hyperlink ref="J9" location="'4a'!A1" display="4a" xr:uid="{00000000-0004-0000-0000-000009000000}"/>
    <hyperlink ref="K9" location="'4b'!A1" display="4b" xr:uid="{00000000-0004-0000-0000-00000A000000}"/>
    <hyperlink ref="L9" location="'4c'!A1" display="4c" xr:uid="{00000000-0004-0000-0000-00000B000000}"/>
  </hyperlinks>
  <printOptions horizontalCentered="1"/>
  <pageMargins left="0.2" right="0.2" top="0.25" bottom="0.2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J375"/>
  <sheetViews>
    <sheetView rightToLeft="1" zoomScale="20" zoomScaleNormal="20" zoomScaleSheetLayoutView="40" workbookViewId="0">
      <selection activeCell="B3" sqref="B3:J3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10" width="58.42578125" customWidth="1"/>
    <col min="11" max="16384" width="9" style="51"/>
  </cols>
  <sheetData>
    <row r="1" spans="1:10" s="1" customFormat="1">
      <c r="B1" s="80"/>
    </row>
    <row r="2" spans="1:10" s="1" customFormat="1" ht="50.1" customHeight="1">
      <c r="B2" s="80"/>
    </row>
    <row r="3" spans="1:10" s="85" customFormat="1" ht="50.1" customHeight="1">
      <c r="B3" s="297" t="s">
        <v>132</v>
      </c>
      <c r="C3" s="297"/>
      <c r="D3" s="297"/>
      <c r="E3" s="297"/>
      <c r="F3" s="297"/>
      <c r="G3" s="297"/>
      <c r="H3" s="297"/>
      <c r="I3" s="297"/>
      <c r="J3" s="297"/>
    </row>
    <row r="4" spans="1:10" s="85" customFormat="1" ht="50.1" customHeight="1">
      <c r="B4" s="303" t="s">
        <v>133</v>
      </c>
      <c r="C4" s="303"/>
      <c r="D4" s="303"/>
      <c r="E4" s="303"/>
      <c r="F4" s="303"/>
      <c r="G4" s="303"/>
      <c r="H4" s="303"/>
      <c r="I4" s="303"/>
      <c r="J4" s="303"/>
    </row>
    <row r="5" spans="1:10" s="209" customFormat="1" ht="50.1" customHeight="1">
      <c r="B5" s="284" t="s">
        <v>129</v>
      </c>
      <c r="C5" s="284"/>
      <c r="D5" s="284"/>
      <c r="E5" s="284"/>
      <c r="F5" s="284"/>
      <c r="G5" s="284"/>
      <c r="H5" s="284"/>
      <c r="I5" s="284"/>
      <c r="J5" s="284"/>
    </row>
    <row r="6" spans="1:10" s="209" customFormat="1" ht="50.1" customHeight="1">
      <c r="B6" s="200" t="s">
        <v>105</v>
      </c>
      <c r="C6" s="214"/>
      <c r="D6" s="214"/>
      <c r="E6" s="214"/>
      <c r="F6" s="214"/>
      <c r="G6" s="214"/>
      <c r="H6" s="214"/>
      <c r="I6" s="214"/>
      <c r="J6" s="200" t="s">
        <v>99</v>
      </c>
    </row>
    <row r="7" spans="1:10" s="85" customFormat="1" ht="9.9499999999999993" customHeight="1">
      <c r="B7" s="68"/>
      <c r="C7" s="81"/>
      <c r="D7" s="81"/>
      <c r="E7" s="81"/>
      <c r="F7" s="81"/>
      <c r="G7" s="81"/>
      <c r="H7" s="81"/>
      <c r="I7" s="81"/>
      <c r="J7" s="82"/>
    </row>
    <row r="8" spans="1:10" s="88" customFormat="1" ht="129.94999999999999" customHeight="1">
      <c r="B8" s="281" t="s">
        <v>77</v>
      </c>
      <c r="C8" s="298" t="s">
        <v>118</v>
      </c>
      <c r="D8" s="299"/>
      <c r="E8" s="299"/>
      <c r="F8" s="300"/>
      <c r="G8" s="298" t="s">
        <v>119</v>
      </c>
      <c r="H8" s="299"/>
      <c r="I8" s="299"/>
      <c r="J8" s="301"/>
    </row>
    <row r="9" spans="1:10" s="195" customFormat="1" ht="129.94999999999999" customHeight="1">
      <c r="B9" s="282"/>
      <c r="C9" s="293" t="s">
        <v>120</v>
      </c>
      <c r="D9" s="294"/>
      <c r="E9" s="294"/>
      <c r="F9" s="295"/>
      <c r="G9" s="293" t="s">
        <v>121</v>
      </c>
      <c r="H9" s="294"/>
      <c r="I9" s="294"/>
      <c r="J9" s="302"/>
    </row>
    <row r="10" spans="1:10" s="195" customFormat="1" ht="159.94999999999999" customHeight="1">
      <c r="B10" s="283"/>
      <c r="C10" s="89" t="s">
        <v>33</v>
      </c>
      <c r="D10" s="89" t="s">
        <v>83</v>
      </c>
      <c r="E10" s="89" t="s">
        <v>57</v>
      </c>
      <c r="F10" s="89" t="s">
        <v>84</v>
      </c>
      <c r="G10" s="89" t="s">
        <v>33</v>
      </c>
      <c r="H10" s="89" t="s">
        <v>83</v>
      </c>
      <c r="I10" s="89" t="s">
        <v>57</v>
      </c>
      <c r="J10" s="90" t="s">
        <v>84</v>
      </c>
    </row>
    <row r="11" spans="1:10" s="1" customFormat="1" ht="50.1" hidden="1" customHeight="1">
      <c r="B11" s="71">
        <v>2000</v>
      </c>
      <c r="C11" s="72">
        <f>SUM(C37:C48)</f>
        <v>131496.94494000002</v>
      </c>
      <c r="D11" s="72">
        <f t="shared" ref="D11:J11" si="0">SUM(D37:D48)</f>
        <v>28388.03672</v>
      </c>
      <c r="E11" s="72">
        <f t="shared" si="0"/>
        <v>180806.17504999999</v>
      </c>
      <c r="F11" s="72">
        <f t="shared" si="0"/>
        <v>-20921.19339</v>
      </c>
      <c r="G11" s="72">
        <f t="shared" si="0"/>
        <v>132.84117999998296</v>
      </c>
      <c r="H11" s="72">
        <f t="shared" si="0"/>
        <v>3856.9369900000092</v>
      </c>
      <c r="I11" s="72">
        <f t="shared" si="0"/>
        <v>88748.206090000094</v>
      </c>
      <c r="J11" s="72">
        <f t="shared" si="0"/>
        <v>-84758.427920000104</v>
      </c>
    </row>
    <row r="12" spans="1:10" s="1" customFormat="1" ht="50.1" hidden="1" customHeight="1">
      <c r="A12" s="272"/>
      <c r="B12" s="73">
        <v>2001</v>
      </c>
      <c r="C12" s="74">
        <f>SUM(C50:C61)</f>
        <v>264261.62984000001</v>
      </c>
      <c r="D12" s="74">
        <f t="shared" ref="D12:J12" si="1">SUM(D50:D61)</f>
        <v>38270.832210000008</v>
      </c>
      <c r="E12" s="74">
        <f t="shared" si="1"/>
        <v>204984.77300000002</v>
      </c>
      <c r="F12" s="74">
        <f t="shared" si="1"/>
        <v>97547.689050000001</v>
      </c>
      <c r="G12" s="74">
        <f t="shared" si="1"/>
        <v>4.8428773880004881E-11</v>
      </c>
      <c r="H12" s="74">
        <f t="shared" si="1"/>
        <v>7580.9615200000171</v>
      </c>
      <c r="I12" s="74">
        <f t="shared" si="1"/>
        <v>66208.152000000046</v>
      </c>
      <c r="J12" s="74">
        <f t="shared" si="1"/>
        <v>-58627.19047999999</v>
      </c>
    </row>
    <row r="13" spans="1:10" s="1" customFormat="1" ht="50.1" hidden="1" customHeight="1">
      <c r="A13" s="272"/>
      <c r="B13" s="71">
        <v>2002</v>
      </c>
      <c r="C13" s="72">
        <f>SUM(C63:C74)</f>
        <v>412110.72620999999</v>
      </c>
      <c r="D13" s="72">
        <f t="shared" ref="D13:J13" si="2">SUM(D63:D74)</f>
        <v>32485.872840000004</v>
      </c>
      <c r="E13" s="72">
        <f t="shared" si="2"/>
        <v>247196.95800000001</v>
      </c>
      <c r="F13" s="72">
        <f t="shared" si="2"/>
        <v>197399.64105000001</v>
      </c>
      <c r="G13" s="72">
        <f t="shared" si="2"/>
        <v>35.065070000026374</v>
      </c>
      <c r="H13" s="72">
        <f t="shared" si="2"/>
        <v>124670.27392999998</v>
      </c>
      <c r="I13" s="72">
        <f t="shared" si="2"/>
        <v>90262.169000000009</v>
      </c>
      <c r="J13" s="72">
        <f t="shared" si="2"/>
        <v>34443.170000000013</v>
      </c>
    </row>
    <row r="14" spans="1:10" s="1" customFormat="1" ht="50.1" hidden="1" customHeight="1">
      <c r="A14" s="272"/>
      <c r="B14" s="73">
        <v>2003</v>
      </c>
      <c r="C14" s="74">
        <f t="shared" ref="C14:J14" si="3">SUM(C76:C87)</f>
        <v>567152.16522999993</v>
      </c>
      <c r="D14" s="74">
        <f t="shared" si="3"/>
        <v>54779.407310000002</v>
      </c>
      <c r="E14" s="74">
        <f t="shared" si="3"/>
        <v>247458.9571</v>
      </c>
      <c r="F14" s="74">
        <f t="shared" si="3"/>
        <v>374472.61544000002</v>
      </c>
      <c r="G14" s="74">
        <f t="shared" si="3"/>
        <v>2189.4359400000249</v>
      </c>
      <c r="H14" s="74">
        <f t="shared" si="3"/>
        <v>148160.38617000004</v>
      </c>
      <c r="I14" s="74">
        <f t="shared" si="3"/>
        <v>134142.99299999981</v>
      </c>
      <c r="J14" s="74">
        <f t="shared" si="3"/>
        <v>16206.829110000243</v>
      </c>
    </row>
    <row r="15" spans="1:10" s="1" customFormat="1" ht="50.1" hidden="1" customHeight="1">
      <c r="A15" s="272"/>
      <c r="B15" s="71">
        <v>2004</v>
      </c>
      <c r="C15" s="72">
        <f t="shared" ref="C15:J15" si="4">SUM(C89:C100)</f>
        <v>841010.83416999993</v>
      </c>
      <c r="D15" s="72">
        <f t="shared" si="4"/>
        <v>47184.459689999996</v>
      </c>
      <c r="E15" s="72">
        <f t="shared" si="4"/>
        <v>378438.74255999998</v>
      </c>
      <c r="F15" s="72">
        <f t="shared" si="4"/>
        <v>509756.55130000005</v>
      </c>
      <c r="G15" s="72">
        <f t="shared" si="4"/>
        <v>20670.069280000062</v>
      </c>
      <c r="H15" s="72">
        <f t="shared" si="4"/>
        <v>17638.505810000031</v>
      </c>
      <c r="I15" s="72">
        <f t="shared" si="4"/>
        <v>177177.67652000012</v>
      </c>
      <c r="J15" s="72">
        <f t="shared" si="4"/>
        <v>-138869.10143000004</v>
      </c>
    </row>
    <row r="16" spans="1:10" s="1" customFormat="1" ht="50.1" hidden="1" customHeight="1">
      <c r="A16" s="272"/>
      <c r="B16" s="73">
        <v>2005</v>
      </c>
      <c r="C16" s="74">
        <f t="shared" ref="C16:J16" si="5">SUM(C102:C113)</f>
        <v>925538.79723000003</v>
      </c>
      <c r="D16" s="74">
        <f t="shared" si="5"/>
        <v>50259.128130000012</v>
      </c>
      <c r="E16" s="74">
        <f t="shared" si="5"/>
        <v>531724.41599999997</v>
      </c>
      <c r="F16" s="74">
        <f t="shared" si="5"/>
        <v>444073.50936000003</v>
      </c>
      <c r="G16" s="74">
        <f t="shared" si="5"/>
        <v>35.814999999999998</v>
      </c>
      <c r="H16" s="74">
        <f t="shared" si="5"/>
        <v>8533.5393599999879</v>
      </c>
      <c r="I16" s="74">
        <f t="shared" si="5"/>
        <v>186219.14050000013</v>
      </c>
      <c r="J16" s="74">
        <f t="shared" si="5"/>
        <v>-177649.7861400001</v>
      </c>
    </row>
    <row r="17" spans="1:10" s="1" customFormat="1" ht="50.1" hidden="1" customHeight="1">
      <c r="A17" s="272"/>
      <c r="B17" s="71">
        <v>2006</v>
      </c>
      <c r="C17" s="72">
        <f t="shared" ref="C17:J17" si="6">SUM(C115:C126)</f>
        <v>1088786.7479099999</v>
      </c>
      <c r="D17" s="72">
        <f t="shared" si="6"/>
        <v>61305.830509999993</v>
      </c>
      <c r="E17" s="72">
        <f t="shared" si="6"/>
        <v>593197.80147000006</v>
      </c>
      <c r="F17" s="72">
        <f t="shared" si="6"/>
        <v>556894.77694999997</v>
      </c>
      <c r="G17" s="72">
        <f t="shared" si="6"/>
        <v>6360.2597100000676</v>
      </c>
      <c r="H17" s="72">
        <f t="shared" si="6"/>
        <v>196619.86636000001</v>
      </c>
      <c r="I17" s="72">
        <f t="shared" si="6"/>
        <v>171156.88924000008</v>
      </c>
      <c r="J17" s="72">
        <f t="shared" si="6"/>
        <v>31823.236829999976</v>
      </c>
    </row>
    <row r="18" spans="1:10" s="1" customFormat="1" ht="50.1" hidden="1" customHeight="1">
      <c r="A18" s="272"/>
      <c r="B18" s="73">
        <v>2007</v>
      </c>
      <c r="C18" s="74">
        <f t="shared" ref="C18:J18" si="7">SUM(C128:C139)</f>
        <v>1024590.4701999999</v>
      </c>
      <c r="D18" s="74">
        <f t="shared" si="7"/>
        <v>84799.937679999988</v>
      </c>
      <c r="E18" s="74">
        <f t="shared" si="7"/>
        <v>660221.79099999997</v>
      </c>
      <c r="F18" s="74">
        <f t="shared" si="7"/>
        <v>449168.61687999993</v>
      </c>
      <c r="G18" s="74">
        <f t="shared" si="7"/>
        <v>3216.4007599999754</v>
      </c>
      <c r="H18" s="74">
        <f t="shared" si="7"/>
        <v>46734.216989999994</v>
      </c>
      <c r="I18" s="74">
        <f t="shared" si="7"/>
        <v>196436.63109999991</v>
      </c>
      <c r="J18" s="74">
        <f t="shared" si="7"/>
        <v>-146486.01334999994</v>
      </c>
    </row>
    <row r="19" spans="1:10" s="1" customFormat="1" ht="50.1" hidden="1" customHeight="1">
      <c r="A19" s="272"/>
      <c r="B19" s="71">
        <v>2008</v>
      </c>
      <c r="C19" s="72">
        <f t="shared" ref="C19:J19" si="8">SUM(C141:C152)</f>
        <v>907168.24843000004</v>
      </c>
      <c r="D19" s="72">
        <f>SUM(D153:D164)</f>
        <v>73186.889590000006</v>
      </c>
      <c r="E19" s="72">
        <f t="shared" si="8"/>
        <v>794867.22700000007</v>
      </c>
      <c r="F19" s="72">
        <f t="shared" si="8"/>
        <v>203463.85056000002</v>
      </c>
      <c r="G19" s="72">
        <f t="shared" si="8"/>
        <v>8885.1841699999277</v>
      </c>
      <c r="H19" s="72">
        <f t="shared" si="8"/>
        <v>71710.863379999981</v>
      </c>
      <c r="I19" s="72">
        <f t="shared" si="8"/>
        <v>255870.80731000006</v>
      </c>
      <c r="J19" s="72">
        <f t="shared" si="8"/>
        <v>-175274.75976000013</v>
      </c>
    </row>
    <row r="20" spans="1:10" s="1" customFormat="1" ht="50.1" hidden="1" customHeight="1">
      <c r="A20" s="272"/>
      <c r="B20" s="73">
        <v>2009</v>
      </c>
      <c r="C20" s="74">
        <f t="shared" ref="C20:J20" si="9">SUM(C154:C165)</f>
        <v>772819.03928000003</v>
      </c>
      <c r="D20" s="74">
        <f t="shared" si="9"/>
        <v>85401.626140000008</v>
      </c>
      <c r="E20" s="74">
        <f t="shared" si="9"/>
        <v>755519.7840000001</v>
      </c>
      <c r="F20" s="74">
        <f t="shared" si="9"/>
        <v>102700.88142000001</v>
      </c>
      <c r="G20" s="74">
        <f t="shared" si="9"/>
        <v>83043.669160000238</v>
      </c>
      <c r="H20" s="74">
        <f t="shared" si="9"/>
        <v>86931.764610000027</v>
      </c>
      <c r="I20" s="74">
        <f t="shared" si="9"/>
        <v>199775.90715999994</v>
      </c>
      <c r="J20" s="74">
        <f t="shared" si="9"/>
        <v>-29800.473389999694</v>
      </c>
    </row>
    <row r="21" spans="1:10" s="1" customFormat="1" ht="50.1" hidden="1" customHeight="1">
      <c r="A21" s="272"/>
      <c r="B21" s="71">
        <v>2010</v>
      </c>
      <c r="C21" s="72">
        <f t="shared" ref="C21:J21" si="10">SUM(C167:C178)</f>
        <v>823631.23971000011</v>
      </c>
      <c r="D21" s="72">
        <f t="shared" si="10"/>
        <v>76577.317949999997</v>
      </c>
      <c r="E21" s="72">
        <f t="shared" si="10"/>
        <v>774719.47900000005</v>
      </c>
      <c r="F21" s="72">
        <f t="shared" si="10"/>
        <v>125489.07866000001</v>
      </c>
      <c r="G21" s="72">
        <f t="shared" si="10"/>
        <v>87123.788</v>
      </c>
      <c r="H21" s="72">
        <f t="shared" si="10"/>
        <v>58345.858999999997</v>
      </c>
      <c r="I21" s="72">
        <f t="shared" si="10"/>
        <v>181475.22412999999</v>
      </c>
      <c r="J21" s="72">
        <f t="shared" si="10"/>
        <v>-36005.577129999991</v>
      </c>
    </row>
    <row r="22" spans="1:10" s="1" customFormat="1" ht="50.1" hidden="1" customHeight="1">
      <c r="A22" s="272"/>
      <c r="B22" s="73">
        <v>2011</v>
      </c>
      <c r="C22" s="74">
        <f t="shared" ref="C22:J22" si="11">SUM(C180:C191)</f>
        <v>911593.39600000007</v>
      </c>
      <c r="D22" s="74">
        <f t="shared" si="11"/>
        <v>116188.86300000001</v>
      </c>
      <c r="E22" s="74">
        <f t="shared" si="11"/>
        <v>867401.72866999998</v>
      </c>
      <c r="F22" s="74">
        <f t="shared" si="11"/>
        <v>160380.53032999998</v>
      </c>
      <c r="G22" s="74">
        <f t="shared" si="11"/>
        <v>142021.514</v>
      </c>
      <c r="H22" s="74">
        <f t="shared" si="11"/>
        <v>48707.97</v>
      </c>
      <c r="I22" s="74">
        <f t="shared" si="11"/>
        <v>212127.62545999969</v>
      </c>
      <c r="J22" s="74">
        <f t="shared" si="11"/>
        <v>-21398.141459999701</v>
      </c>
    </row>
    <row r="23" spans="1:10" s="1" customFormat="1" ht="50.1" hidden="1" customHeight="1">
      <c r="A23" s="272"/>
      <c r="B23" s="71">
        <v>2012</v>
      </c>
      <c r="C23" s="72">
        <f t="shared" ref="C23:J23" si="12">SUM(C193:C204)</f>
        <v>979545.76699999999</v>
      </c>
      <c r="D23" s="72">
        <f t="shared" si="12"/>
        <v>106793.22400000003</v>
      </c>
      <c r="E23" s="72">
        <f t="shared" si="12"/>
        <v>905518.06519999995</v>
      </c>
      <c r="F23" s="72">
        <f t="shared" si="12"/>
        <v>180820.92580000003</v>
      </c>
      <c r="G23" s="72">
        <f t="shared" si="12"/>
        <v>101357.022</v>
      </c>
      <c r="H23" s="72">
        <f t="shared" si="12"/>
        <v>11563.038999999999</v>
      </c>
      <c r="I23" s="72">
        <f t="shared" si="12"/>
        <v>250469.93100000007</v>
      </c>
      <c r="J23" s="72">
        <f t="shared" si="12"/>
        <v>-137549.87000000005</v>
      </c>
    </row>
    <row r="24" spans="1:10" s="1" customFormat="1" ht="50.1" hidden="1" customHeight="1">
      <c r="A24" s="272"/>
      <c r="B24" s="73">
        <v>2013</v>
      </c>
      <c r="C24" s="74">
        <f t="shared" ref="C24:J24" si="13">SUM(C206:C217)</f>
        <v>1069911.01</v>
      </c>
      <c r="D24" s="74">
        <f t="shared" si="13"/>
        <v>70636.464999999997</v>
      </c>
      <c r="E24" s="74">
        <f t="shared" si="13"/>
        <v>1060597.671625</v>
      </c>
      <c r="F24" s="74">
        <f t="shared" si="13"/>
        <v>79949.803375000003</v>
      </c>
      <c r="G24" s="74">
        <f t="shared" si="13"/>
        <v>9899.7909999999993</v>
      </c>
      <c r="H24" s="74">
        <f t="shared" si="13"/>
        <v>15689.166999999999</v>
      </c>
      <c r="I24" s="74">
        <f t="shared" si="13"/>
        <v>601906.02134000033</v>
      </c>
      <c r="J24" s="74">
        <f t="shared" si="13"/>
        <v>-576317.06334000034</v>
      </c>
    </row>
    <row r="25" spans="1:10" s="1" customFormat="1" ht="50.1" hidden="1" customHeight="1">
      <c r="A25" s="272"/>
      <c r="B25" s="71">
        <v>2014</v>
      </c>
      <c r="C25" s="72">
        <f t="shared" ref="C25:J25" si="14">SUM(C219:C230)</f>
        <v>1221840.9339999999</v>
      </c>
      <c r="D25" s="72">
        <f t="shared" si="14"/>
        <v>66154.108000000007</v>
      </c>
      <c r="E25" s="72">
        <f t="shared" si="14"/>
        <v>1019013.7376100001</v>
      </c>
      <c r="F25" s="72">
        <f t="shared" si="14"/>
        <v>268981.30439</v>
      </c>
      <c r="G25" s="72">
        <f t="shared" si="14"/>
        <v>422.52599999999995</v>
      </c>
      <c r="H25" s="72">
        <f t="shared" si="14"/>
        <v>13887.718000000001</v>
      </c>
      <c r="I25" s="72">
        <f t="shared" si="14"/>
        <v>697904.48308999999</v>
      </c>
      <c r="J25" s="72">
        <f t="shared" si="14"/>
        <v>-683594.23909000005</v>
      </c>
    </row>
    <row r="26" spans="1:10" s="1" customFormat="1" ht="50.1" hidden="1" customHeight="1">
      <c r="A26" s="272"/>
      <c r="B26" s="73">
        <v>2015</v>
      </c>
      <c r="C26" s="74">
        <f t="shared" ref="C26:J26" si="15">SUM(C232:C243)</f>
        <v>1253476.3679999998</v>
      </c>
      <c r="D26" s="74">
        <f t="shared" si="15"/>
        <v>76678.13900000001</v>
      </c>
      <c r="E26" s="74">
        <f t="shared" si="15"/>
        <v>1052206.18267</v>
      </c>
      <c r="F26" s="74">
        <f t="shared" si="15"/>
        <v>277948.32432999997</v>
      </c>
      <c r="G26" s="74">
        <f t="shared" si="15"/>
        <v>1338.7539999999999</v>
      </c>
      <c r="H26" s="74">
        <f t="shared" si="15"/>
        <v>39403.741000000009</v>
      </c>
      <c r="I26" s="74">
        <f t="shared" si="15"/>
        <v>886956.23067999969</v>
      </c>
      <c r="J26" s="74">
        <f t="shared" si="15"/>
        <v>-846213.73567999958</v>
      </c>
    </row>
    <row r="27" spans="1:10" s="1" customFormat="1" ht="50.1" hidden="1" customHeight="1">
      <c r="A27" s="272"/>
      <c r="B27" s="71">
        <v>2016</v>
      </c>
      <c r="C27" s="72">
        <f t="shared" ref="C27:J27" si="16">SUM(C245:C256)</f>
        <v>1264483.4500000002</v>
      </c>
      <c r="D27" s="72">
        <f t="shared" si="16"/>
        <v>70497.132000000012</v>
      </c>
      <c r="E27" s="72">
        <f t="shared" si="16"/>
        <v>1092407.4694600001</v>
      </c>
      <c r="F27" s="72">
        <f t="shared" si="16"/>
        <v>242573.11254</v>
      </c>
      <c r="G27" s="72">
        <f t="shared" si="16"/>
        <v>10685.346920000016</v>
      </c>
      <c r="H27" s="72">
        <f t="shared" si="16"/>
        <v>40279.667999999998</v>
      </c>
      <c r="I27" s="72">
        <f t="shared" si="16"/>
        <v>551452.09000000008</v>
      </c>
      <c r="J27" s="72">
        <f t="shared" si="16"/>
        <v>-500487.0750800001</v>
      </c>
    </row>
    <row r="28" spans="1:10" s="1" customFormat="1" ht="50.1" hidden="1" customHeight="1">
      <c r="A28" s="272"/>
      <c r="B28" s="73">
        <v>2017</v>
      </c>
      <c r="C28" s="74">
        <f t="shared" ref="C28:J28" si="17">SUM(C258:C269)</f>
        <v>1328057.1959999998</v>
      </c>
      <c r="D28" s="74">
        <f t="shared" si="17"/>
        <v>76597.312999999995</v>
      </c>
      <c r="E28" s="74">
        <f t="shared" si="17"/>
        <v>1063233.7483999999</v>
      </c>
      <c r="F28" s="74">
        <f t="shared" si="17"/>
        <v>341420.76059999998</v>
      </c>
      <c r="G28" s="74">
        <f t="shared" si="17"/>
        <v>26871.60499999997</v>
      </c>
      <c r="H28" s="74">
        <f t="shared" si="17"/>
        <v>17476.313999999998</v>
      </c>
      <c r="I28" s="74">
        <f t="shared" si="17"/>
        <v>616300.01900000009</v>
      </c>
      <c r="J28" s="74">
        <f t="shared" si="17"/>
        <v>-571952.10000000009</v>
      </c>
    </row>
    <row r="29" spans="1:10" s="1" customFormat="1" ht="50.1" hidden="1" customHeight="1">
      <c r="A29" s="272"/>
      <c r="B29" s="71">
        <v>2018</v>
      </c>
      <c r="C29" s="72">
        <f t="shared" ref="C29:J29" si="18">SUM(C271:C282)</f>
        <v>1415722.6830000002</v>
      </c>
      <c r="D29" s="72">
        <f t="shared" si="18"/>
        <v>90238.918999999994</v>
      </c>
      <c r="E29" s="72">
        <f t="shared" si="18"/>
        <v>971186.56400000001</v>
      </c>
      <c r="F29" s="72">
        <f t="shared" si="18"/>
        <v>534775.03799999994</v>
      </c>
      <c r="G29" s="72">
        <f t="shared" si="18"/>
        <v>9412.232</v>
      </c>
      <c r="H29" s="72">
        <f t="shared" si="18"/>
        <v>6352.4210000000003</v>
      </c>
      <c r="I29" s="72">
        <f t="shared" si="18"/>
        <v>422992.41100000002</v>
      </c>
      <c r="J29" s="72">
        <f t="shared" si="18"/>
        <v>-407227.75799999997</v>
      </c>
    </row>
    <row r="30" spans="1:10" s="1" customFormat="1" ht="50.1" hidden="1" customHeight="1">
      <c r="A30" s="272"/>
      <c r="B30" s="73">
        <v>2019</v>
      </c>
      <c r="C30" s="48">
        <f t="shared" ref="C30:J30" si="19">SUM(C284:C295)</f>
        <v>1513644.5279999999</v>
      </c>
      <c r="D30" s="48">
        <f t="shared" si="19"/>
        <v>88761.650999999998</v>
      </c>
      <c r="E30" s="48">
        <f t="shared" si="19"/>
        <v>950185.35384</v>
      </c>
      <c r="F30" s="48">
        <f t="shared" si="19"/>
        <v>652220.82515999989</v>
      </c>
      <c r="G30" s="48">
        <f t="shared" si="19"/>
        <v>86199.298720000035</v>
      </c>
      <c r="H30" s="48">
        <f t="shared" si="19"/>
        <v>75166.45031</v>
      </c>
      <c r="I30" s="48">
        <f t="shared" si="19"/>
        <v>332064.78161999979</v>
      </c>
      <c r="J30" s="48">
        <f t="shared" si="19"/>
        <v>-170699.03258999973</v>
      </c>
    </row>
    <row r="31" spans="1:10" s="1" customFormat="1" ht="50.1" customHeight="1">
      <c r="A31" s="272"/>
      <c r="B31" s="71">
        <v>2020</v>
      </c>
      <c r="C31" s="47">
        <f t="shared" ref="C31:J31" si="20">SUM(C297:C308)</f>
        <v>1293048.3189999999</v>
      </c>
      <c r="D31" s="47">
        <f t="shared" si="20"/>
        <v>59223.064000000006</v>
      </c>
      <c r="E31" s="47">
        <f t="shared" si="20"/>
        <v>871504.42532000004</v>
      </c>
      <c r="F31" s="47">
        <f t="shared" si="20"/>
        <v>480766.95768000011</v>
      </c>
      <c r="G31" s="47">
        <f t="shared" si="20"/>
        <v>262852.86839999998</v>
      </c>
      <c r="H31" s="47">
        <f t="shared" si="20"/>
        <v>78903.136820000014</v>
      </c>
      <c r="I31" s="47">
        <f t="shared" si="20"/>
        <v>412098.15787999984</v>
      </c>
      <c r="J31" s="47">
        <f t="shared" si="20"/>
        <v>-70342.152659999847</v>
      </c>
    </row>
    <row r="32" spans="1:10" s="1" customFormat="1" ht="47.25" customHeight="1">
      <c r="A32" s="272"/>
      <c r="B32" s="73">
        <v>2021</v>
      </c>
      <c r="C32" s="48">
        <f t="shared" ref="C32:J32" si="21">SUM(C310:C321)</f>
        <v>1478548.87907</v>
      </c>
      <c r="D32" s="48">
        <f t="shared" si="21"/>
        <v>74621.869820000022</v>
      </c>
      <c r="E32" s="48">
        <f t="shared" si="21"/>
        <v>1171505.6982900002</v>
      </c>
      <c r="F32" s="48">
        <f t="shared" si="21"/>
        <v>381665.05059999996</v>
      </c>
      <c r="G32" s="48">
        <f t="shared" si="21"/>
        <v>50137.330949999967</v>
      </c>
      <c r="H32" s="48">
        <f t="shared" si="21"/>
        <v>15306.113489999991</v>
      </c>
      <c r="I32" s="48">
        <f t="shared" si="21"/>
        <v>1082286.7941700001</v>
      </c>
      <c r="J32" s="48">
        <f t="shared" si="21"/>
        <v>-1016843.3497300001</v>
      </c>
    </row>
    <row r="33" spans="1:10" s="1" customFormat="1" ht="50.1" customHeight="1">
      <c r="A33" s="272"/>
      <c r="B33" s="71">
        <v>2022</v>
      </c>
      <c r="C33" s="47">
        <f t="shared" ref="C33:J33" si="22">SUM(C323:C334)</f>
        <v>2131241.93567</v>
      </c>
      <c r="D33" s="47">
        <f t="shared" si="22"/>
        <v>101905.42736000002</v>
      </c>
      <c r="E33" s="47">
        <f t="shared" si="22"/>
        <v>1320357.2676599999</v>
      </c>
      <c r="F33" s="47">
        <f t="shared" si="22"/>
        <v>912790.09537</v>
      </c>
      <c r="G33" s="47">
        <f t="shared" si="22"/>
        <v>25302.885340000004</v>
      </c>
      <c r="H33" s="47">
        <f t="shared" si="22"/>
        <v>11677.577179999957</v>
      </c>
      <c r="I33" s="47">
        <f t="shared" si="22"/>
        <v>1810330.7799099996</v>
      </c>
      <c r="J33" s="47">
        <f t="shared" si="22"/>
        <v>-1773350.3173899993</v>
      </c>
    </row>
    <row r="34" spans="1:10" s="1" customFormat="1" ht="50.1" customHeight="1">
      <c r="A34" s="272"/>
      <c r="B34" s="73">
        <v>2023</v>
      </c>
      <c r="C34" s="48">
        <f t="shared" ref="C34:J34" si="23">SUM(C336:C347)</f>
        <v>2095017.7009400006</v>
      </c>
      <c r="D34" s="48">
        <f t="shared" si="23"/>
        <v>89237.330530000021</v>
      </c>
      <c r="E34" s="48">
        <f t="shared" si="23"/>
        <v>1378951.5762700001</v>
      </c>
      <c r="F34" s="48">
        <f t="shared" si="23"/>
        <v>805303.45519999997</v>
      </c>
      <c r="G34" s="48">
        <f t="shared" si="23"/>
        <v>259905.07964000001</v>
      </c>
      <c r="H34" s="48">
        <f t="shared" si="23"/>
        <v>31000.851910000001</v>
      </c>
      <c r="I34" s="48">
        <f t="shared" si="23"/>
        <v>1314885.85928</v>
      </c>
      <c r="J34" s="48">
        <f t="shared" si="23"/>
        <v>-1023979.92773</v>
      </c>
    </row>
    <row r="35" spans="1:10" s="1" customFormat="1" ht="50.1" customHeight="1">
      <c r="A35" s="272"/>
      <c r="B35" s="71" t="s">
        <v>167</v>
      </c>
      <c r="C35" s="47">
        <f>SUM(C349:C360)</f>
        <v>2517223.7999200001</v>
      </c>
      <c r="D35" s="47">
        <f t="shared" ref="D35:J35" si="24">SUM(D349:D360)</f>
        <v>156545.01200000002</v>
      </c>
      <c r="E35" s="47">
        <f t="shared" si="24"/>
        <v>1838467.4992900002</v>
      </c>
      <c r="F35" s="47">
        <f t="shared" si="24"/>
        <v>835301.31262999983</v>
      </c>
      <c r="G35" s="47">
        <f t="shared" si="24"/>
        <v>102390.50841000024</v>
      </c>
      <c r="H35" s="47">
        <f t="shared" si="24"/>
        <v>27230.400430000016</v>
      </c>
      <c r="I35" s="47">
        <f t="shared" si="24"/>
        <v>998482.15161999967</v>
      </c>
      <c r="J35" s="47">
        <f t="shared" si="24"/>
        <v>-868861.24277999927</v>
      </c>
    </row>
    <row r="36" spans="1:10" s="1" customFormat="1" ht="50.1" hidden="1" customHeight="1">
      <c r="A36" s="272"/>
      <c r="B36" s="75">
        <v>2000</v>
      </c>
      <c r="C36" s="98"/>
      <c r="D36" s="98"/>
      <c r="E36" s="98"/>
      <c r="F36" s="98"/>
      <c r="G36" s="98"/>
      <c r="H36" s="98"/>
      <c r="I36" s="98"/>
      <c r="J36" s="98"/>
    </row>
    <row r="37" spans="1:10" s="1" customFormat="1" ht="50.1" hidden="1" customHeight="1">
      <c r="A37" s="272"/>
      <c r="B37" s="76" t="s">
        <v>16</v>
      </c>
      <c r="C37" s="48">
        <v>4862.1241900000005</v>
      </c>
      <c r="D37" s="48">
        <v>2002.83617</v>
      </c>
      <c r="E37" s="48">
        <v>8906.4100999999991</v>
      </c>
      <c r="F37" s="48">
        <f t="shared" ref="F37:F48" si="25">C37+D37-E37</f>
        <v>-2041.4497399999982</v>
      </c>
      <c r="G37" s="48">
        <v>13.054499999988824</v>
      </c>
      <c r="H37" s="48">
        <v>58.999999999998138</v>
      </c>
      <c r="I37" s="48">
        <v>4935.2890799999923</v>
      </c>
      <c r="J37" s="48">
        <f t="shared" ref="J37:J48" si="26">G37+H37-I37</f>
        <v>-4863.2345800000057</v>
      </c>
    </row>
    <row r="38" spans="1:10" s="1" customFormat="1" ht="50.1" hidden="1" customHeight="1">
      <c r="A38" s="272"/>
      <c r="B38" s="77" t="s">
        <v>17</v>
      </c>
      <c r="C38" s="47">
        <v>9602.2676499999998</v>
      </c>
      <c r="D38" s="47">
        <v>2469.6904</v>
      </c>
      <c r="E38" s="47">
        <v>12371.41375</v>
      </c>
      <c r="F38" s="47">
        <f t="shared" si="25"/>
        <v>-299.45570000000043</v>
      </c>
      <c r="G38" s="47">
        <v>15.814999999990686</v>
      </c>
      <c r="H38" s="47">
        <v>41.945000000000462</v>
      </c>
      <c r="I38" s="47">
        <v>4479.5961600000264</v>
      </c>
      <c r="J38" s="47">
        <f t="shared" si="26"/>
        <v>-4421.8361600000353</v>
      </c>
    </row>
    <row r="39" spans="1:10" s="1" customFormat="1" ht="50.1" hidden="1" customHeight="1">
      <c r="A39" s="272"/>
      <c r="B39" s="76" t="s">
        <v>18</v>
      </c>
      <c r="C39" s="48">
        <v>9390.8664200000003</v>
      </c>
      <c r="D39" s="48">
        <v>1523.8952400000001</v>
      </c>
      <c r="E39" s="48">
        <v>12693.543119999998</v>
      </c>
      <c r="F39" s="48">
        <f t="shared" si="25"/>
        <v>-1778.7814599999983</v>
      </c>
      <c r="G39" s="48">
        <v>14.586679999994114</v>
      </c>
      <c r="H39" s="48">
        <v>0</v>
      </c>
      <c r="I39" s="48">
        <v>6107.2528500000144</v>
      </c>
      <c r="J39" s="48">
        <f t="shared" si="26"/>
        <v>-6092.6661700000204</v>
      </c>
    </row>
    <row r="40" spans="1:10" s="1" customFormat="1" ht="50.1" hidden="1" customHeight="1">
      <c r="A40" s="272"/>
      <c r="B40" s="77" t="s">
        <v>19</v>
      </c>
      <c r="C40" s="47">
        <v>9049.5899100000006</v>
      </c>
      <c r="D40" s="47">
        <v>2143.0806200000002</v>
      </c>
      <c r="E40" s="47">
        <v>12598.92625</v>
      </c>
      <c r="F40" s="47">
        <f t="shared" si="25"/>
        <v>-1406.2557199999992</v>
      </c>
      <c r="G40" s="47">
        <v>7.5000000000111759</v>
      </c>
      <c r="H40" s="47">
        <v>586.87200000000462</v>
      </c>
      <c r="I40" s="47">
        <v>2845.6730000000298</v>
      </c>
      <c r="J40" s="47">
        <f t="shared" si="26"/>
        <v>-2251.301000000014</v>
      </c>
    </row>
    <row r="41" spans="1:10" s="1" customFormat="1" ht="50.1" hidden="1" customHeight="1">
      <c r="A41" s="272"/>
      <c r="B41" s="76" t="s">
        <v>20</v>
      </c>
      <c r="C41" s="48">
        <v>8916.3385600000001</v>
      </c>
      <c r="D41" s="48">
        <v>2249.9480899999999</v>
      </c>
      <c r="E41" s="48">
        <v>14673.803460000001</v>
      </c>
      <c r="F41" s="48">
        <f t="shared" si="25"/>
        <v>-3507.516810000001</v>
      </c>
      <c r="G41" s="48">
        <v>8.5000000000055884</v>
      </c>
      <c r="H41" s="48">
        <v>170.2209800000023</v>
      </c>
      <c r="I41" s="48">
        <v>21758.269999999964</v>
      </c>
      <c r="J41" s="48">
        <f t="shared" si="26"/>
        <v>-21579.549019999955</v>
      </c>
    </row>
    <row r="42" spans="1:10" s="1" customFormat="1" ht="50.1" hidden="1" customHeight="1">
      <c r="A42" s="272"/>
      <c r="B42" s="77" t="s">
        <v>21</v>
      </c>
      <c r="C42" s="47">
        <v>11207.85756</v>
      </c>
      <c r="D42" s="47">
        <v>1921.6192699999999</v>
      </c>
      <c r="E42" s="47">
        <v>14266.330970000001</v>
      </c>
      <c r="F42" s="47">
        <f t="shared" si="25"/>
        <v>-1136.8541400000013</v>
      </c>
      <c r="G42" s="47">
        <v>2.9999999999981375</v>
      </c>
      <c r="H42" s="47">
        <v>1899.5355600000057</v>
      </c>
      <c r="I42" s="47">
        <v>6835.4999999999982</v>
      </c>
      <c r="J42" s="47">
        <f t="shared" si="26"/>
        <v>-4932.9644399999943</v>
      </c>
    </row>
    <row r="43" spans="1:10" s="1" customFormat="1" ht="50.1" hidden="1" customHeight="1">
      <c r="A43" s="272"/>
      <c r="B43" s="76" t="s">
        <v>22</v>
      </c>
      <c r="C43" s="48">
        <v>11909.46387</v>
      </c>
      <c r="D43" s="48">
        <v>1981.4684999999999</v>
      </c>
      <c r="E43" s="48">
        <v>18191.43</v>
      </c>
      <c r="F43" s="48">
        <f t="shared" si="25"/>
        <v>-4300.4976300000017</v>
      </c>
      <c r="G43" s="48">
        <v>2.0000000000130385</v>
      </c>
      <c r="H43" s="48">
        <v>34.243000000000002</v>
      </c>
      <c r="I43" s="48">
        <v>9296.4830000000147</v>
      </c>
      <c r="J43" s="48">
        <f t="shared" si="26"/>
        <v>-9260.2400000000016</v>
      </c>
    </row>
    <row r="44" spans="1:10" s="1" customFormat="1" ht="50.1" hidden="1" customHeight="1">
      <c r="A44" s="272"/>
      <c r="B44" s="77" t="s">
        <v>23</v>
      </c>
      <c r="C44" s="47">
        <v>12269.870859999999</v>
      </c>
      <c r="D44" s="47">
        <v>2415.2526899999998</v>
      </c>
      <c r="E44" s="47">
        <v>17387.542309999997</v>
      </c>
      <c r="F44" s="47">
        <f t="shared" si="25"/>
        <v>-2702.4187599999987</v>
      </c>
      <c r="G44" s="47">
        <v>3.2249999999925496</v>
      </c>
      <c r="H44" s="47">
        <v>84.91344999999879</v>
      </c>
      <c r="I44" s="47">
        <v>9023.6370000000043</v>
      </c>
      <c r="J44" s="47">
        <f t="shared" si="26"/>
        <v>-8935.498550000013</v>
      </c>
    </row>
    <row r="45" spans="1:10" s="1" customFormat="1" ht="50.1" hidden="1" customHeight="1">
      <c r="A45" s="272"/>
      <c r="B45" s="76" t="s">
        <v>24</v>
      </c>
      <c r="C45" s="48">
        <v>12582.780199999999</v>
      </c>
      <c r="D45" s="48">
        <v>2068.0654300000001</v>
      </c>
      <c r="E45" s="48">
        <v>15044.198</v>
      </c>
      <c r="F45" s="48">
        <f t="shared" si="25"/>
        <v>-393.35237000000052</v>
      </c>
      <c r="G45" s="48">
        <v>3.500000000005588</v>
      </c>
      <c r="H45" s="48">
        <v>27.500000000001631</v>
      </c>
      <c r="I45" s="48">
        <v>9529.9189999999999</v>
      </c>
      <c r="J45" s="48">
        <f t="shared" si="26"/>
        <v>-9498.9189999999926</v>
      </c>
    </row>
    <row r="46" spans="1:10" s="1" customFormat="1" ht="50.1" hidden="1" customHeight="1">
      <c r="A46" s="272"/>
      <c r="B46" s="77" t="s">
        <v>25</v>
      </c>
      <c r="C46" s="47">
        <v>12908.366830000001</v>
      </c>
      <c r="D46" s="47">
        <v>3482.5647899999999</v>
      </c>
      <c r="E46" s="47">
        <v>18241.684980000002</v>
      </c>
      <c r="F46" s="47">
        <f t="shared" si="25"/>
        <v>-1850.7533600000024</v>
      </c>
      <c r="G46" s="47">
        <v>0.29999999999068677</v>
      </c>
      <c r="H46" s="47">
        <v>12.894999999999069</v>
      </c>
      <c r="I46" s="47">
        <v>6731.5970000000334</v>
      </c>
      <c r="J46" s="47">
        <f t="shared" si="26"/>
        <v>-6718.4020000000437</v>
      </c>
    </row>
    <row r="47" spans="1:10" s="1" customFormat="1" ht="50.1" hidden="1" customHeight="1">
      <c r="A47" s="272"/>
      <c r="B47" s="76" t="s">
        <v>26</v>
      </c>
      <c r="C47" s="48">
        <v>13922.913689999999</v>
      </c>
      <c r="D47" s="48">
        <v>3311.4227000000001</v>
      </c>
      <c r="E47" s="48">
        <v>18506.53011</v>
      </c>
      <c r="F47" s="48">
        <f t="shared" si="25"/>
        <v>-1272.1937199999993</v>
      </c>
      <c r="G47" s="48">
        <v>60.859999999988823</v>
      </c>
      <c r="H47" s="48">
        <v>910.78999999999724</v>
      </c>
      <c r="I47" s="48">
        <v>3057.4540000000147</v>
      </c>
      <c r="J47" s="48">
        <f t="shared" si="26"/>
        <v>-2085.8040000000287</v>
      </c>
    </row>
    <row r="48" spans="1:10" s="1" customFormat="1" ht="50.1" hidden="1" customHeight="1">
      <c r="A48" s="272"/>
      <c r="B48" s="77" t="s">
        <v>27</v>
      </c>
      <c r="C48" s="47">
        <v>14874.5052</v>
      </c>
      <c r="D48" s="47">
        <v>2818.1928199999998</v>
      </c>
      <c r="E48" s="47">
        <v>17924.362000000001</v>
      </c>
      <c r="F48" s="47">
        <f t="shared" si="25"/>
        <v>-231.66398000000117</v>
      </c>
      <c r="G48" s="47">
        <v>0.50000000000372524</v>
      </c>
      <c r="H48" s="47">
        <v>29.022000000001398</v>
      </c>
      <c r="I48" s="47">
        <v>4147.5349999999999</v>
      </c>
      <c r="J48" s="47">
        <f t="shared" si="26"/>
        <v>-4118.0129999999945</v>
      </c>
    </row>
    <row r="49" spans="2:10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</row>
    <row r="50" spans="2:10" s="1" customFormat="1" ht="50.1" hidden="1" customHeight="1">
      <c r="B50" s="76" t="s">
        <v>16</v>
      </c>
      <c r="C50" s="48">
        <v>15983.69916</v>
      </c>
      <c r="D50" s="48">
        <v>5892.7427800000005</v>
      </c>
      <c r="E50" s="48">
        <v>11043.355</v>
      </c>
      <c r="F50" s="48">
        <f t="shared" ref="F50:F61" si="27">C50+D50-E50</f>
        <v>10833.086940000001</v>
      </c>
      <c r="G50" s="48">
        <v>0</v>
      </c>
      <c r="H50" s="48">
        <v>4.0000000000046567</v>
      </c>
      <c r="I50" s="48">
        <v>5569.2389999999996</v>
      </c>
      <c r="J50" s="48">
        <f t="shared" ref="J50:J61" si="28">G50+H50-I50</f>
        <v>-5565.238999999995</v>
      </c>
    </row>
    <row r="51" spans="2:10" s="1" customFormat="1" ht="50.1" hidden="1" customHeight="1">
      <c r="B51" s="77" t="s">
        <v>17</v>
      </c>
      <c r="C51" s="47">
        <v>15699.20672</v>
      </c>
      <c r="D51" s="47">
        <v>2847.9129500000004</v>
      </c>
      <c r="E51" s="47">
        <v>15500.361000000001</v>
      </c>
      <c r="F51" s="47">
        <f t="shared" si="27"/>
        <v>3046.7586699999993</v>
      </c>
      <c r="G51" s="47">
        <v>0</v>
      </c>
      <c r="H51" s="47">
        <v>35.200000000001864</v>
      </c>
      <c r="I51" s="47">
        <v>5179.4170000000149</v>
      </c>
      <c r="J51" s="47">
        <f t="shared" si="28"/>
        <v>-5144.2170000000133</v>
      </c>
    </row>
    <row r="52" spans="2:10" s="1" customFormat="1" ht="50.1" hidden="1" customHeight="1">
      <c r="B52" s="76" t="s">
        <v>18</v>
      </c>
      <c r="C52" s="48">
        <v>15575.76467</v>
      </c>
      <c r="D52" s="48">
        <v>5081.8814699999994</v>
      </c>
      <c r="E52" s="48">
        <v>16134.664000000001</v>
      </c>
      <c r="F52" s="48">
        <f t="shared" si="27"/>
        <v>4522.9821400000001</v>
      </c>
      <c r="G52" s="48">
        <v>1.4901161193847657E-11</v>
      </c>
      <c r="H52" s="48">
        <v>26.000000000001862</v>
      </c>
      <c r="I52" s="48">
        <v>3907.895</v>
      </c>
      <c r="J52" s="48">
        <f t="shared" si="28"/>
        <v>-3881.8949999999832</v>
      </c>
    </row>
    <row r="53" spans="2:10" s="1" customFormat="1" ht="50.1" hidden="1" customHeight="1">
      <c r="B53" s="77" t="s">
        <v>19</v>
      </c>
      <c r="C53" s="47">
        <v>13221.9216</v>
      </c>
      <c r="D53" s="47">
        <v>2286.2835399999999</v>
      </c>
      <c r="E53" s="47">
        <v>16283.534</v>
      </c>
      <c r="F53" s="47">
        <f t="shared" si="27"/>
        <v>-775.32885999999962</v>
      </c>
      <c r="G53" s="47">
        <v>0</v>
      </c>
      <c r="H53" s="47">
        <v>26.400000000000933</v>
      </c>
      <c r="I53" s="47">
        <v>6154.8490000000002</v>
      </c>
      <c r="J53" s="47">
        <f t="shared" si="28"/>
        <v>-6128.4489999999996</v>
      </c>
    </row>
    <row r="54" spans="2:10" s="1" customFormat="1" ht="50.1" hidden="1" customHeight="1">
      <c r="B54" s="76" t="s">
        <v>20</v>
      </c>
      <c r="C54" s="48">
        <v>18564.915940000003</v>
      </c>
      <c r="D54" s="48">
        <v>3981.0355199999999</v>
      </c>
      <c r="E54" s="48">
        <v>19940.442999999999</v>
      </c>
      <c r="F54" s="48">
        <f t="shared" si="27"/>
        <v>2605.5084600000046</v>
      </c>
      <c r="G54" s="48">
        <v>0</v>
      </c>
      <c r="H54" s="48">
        <v>37.000000000003261</v>
      </c>
      <c r="I54" s="48">
        <v>9281.5630000000001</v>
      </c>
      <c r="J54" s="48">
        <f t="shared" si="28"/>
        <v>-9244.5629999999965</v>
      </c>
    </row>
    <row r="55" spans="2:10" s="1" customFormat="1" ht="50.1" hidden="1" customHeight="1">
      <c r="B55" s="77" t="s">
        <v>21</v>
      </c>
      <c r="C55" s="47">
        <v>22906.537660000002</v>
      </c>
      <c r="D55" s="47">
        <v>2821.33725</v>
      </c>
      <c r="E55" s="47">
        <v>15277.645</v>
      </c>
      <c r="F55" s="47">
        <f t="shared" si="27"/>
        <v>10450.229910000002</v>
      </c>
      <c r="G55" s="47">
        <v>0</v>
      </c>
      <c r="H55" s="47">
        <v>67.757000000000005</v>
      </c>
      <c r="I55" s="47">
        <v>4776.5429999999997</v>
      </c>
      <c r="J55" s="47">
        <f t="shared" si="28"/>
        <v>-4708.7860000000001</v>
      </c>
    </row>
    <row r="56" spans="2:10" s="1" customFormat="1" ht="50.1" hidden="1" customHeight="1">
      <c r="B56" s="76" t="s">
        <v>22</v>
      </c>
      <c r="C56" s="48">
        <v>28214.008879999998</v>
      </c>
      <c r="D56" s="48">
        <v>2310.3624599999998</v>
      </c>
      <c r="E56" s="48">
        <v>18494.636999999999</v>
      </c>
      <c r="F56" s="48">
        <f t="shared" si="27"/>
        <v>12029.734339999999</v>
      </c>
      <c r="G56" s="48">
        <v>0</v>
      </c>
      <c r="H56" s="48">
        <v>55.190000000000929</v>
      </c>
      <c r="I56" s="48">
        <v>5559.2219999999998</v>
      </c>
      <c r="J56" s="48">
        <f t="shared" si="28"/>
        <v>-5504.0319999999992</v>
      </c>
    </row>
    <row r="57" spans="2:10" s="1" customFormat="1" ht="50.1" hidden="1" customHeight="1">
      <c r="B57" s="77" t="s">
        <v>23</v>
      </c>
      <c r="C57" s="47">
        <v>27289.796760000001</v>
      </c>
      <c r="D57" s="47">
        <v>2121.2927100000002</v>
      </c>
      <c r="E57" s="47">
        <v>18001.724999999999</v>
      </c>
      <c r="F57" s="47">
        <f t="shared" si="27"/>
        <v>11409.364470000004</v>
      </c>
      <c r="G57" s="47">
        <v>0</v>
      </c>
      <c r="H57" s="47">
        <v>21.177250000000932</v>
      </c>
      <c r="I57" s="47">
        <v>4286.3149999999996</v>
      </c>
      <c r="J57" s="47">
        <f t="shared" si="28"/>
        <v>-4265.137749999999</v>
      </c>
    </row>
    <row r="58" spans="2:10" s="1" customFormat="1" ht="50.1" hidden="1" customHeight="1">
      <c r="B58" s="76" t="s">
        <v>24</v>
      </c>
      <c r="C58" s="48">
        <v>24131.97494</v>
      </c>
      <c r="D58" s="48">
        <v>2480.2846800000002</v>
      </c>
      <c r="E58" s="48">
        <v>14712.648999999999</v>
      </c>
      <c r="F58" s="48">
        <f t="shared" si="27"/>
        <v>11899.610620000001</v>
      </c>
      <c r="G58" s="48">
        <v>0</v>
      </c>
      <c r="H58" s="48">
        <v>6.6449999999995342</v>
      </c>
      <c r="I58" s="48">
        <v>5688.3850000000302</v>
      </c>
      <c r="J58" s="48">
        <f t="shared" si="28"/>
        <v>-5681.7400000000307</v>
      </c>
    </row>
    <row r="59" spans="2:10" s="1" customFormat="1" ht="50.1" hidden="1" customHeight="1">
      <c r="B59" s="77" t="s">
        <v>25</v>
      </c>
      <c r="C59" s="47">
        <v>32305.393820000001</v>
      </c>
      <c r="D59" s="47">
        <v>2961.1628700000001</v>
      </c>
      <c r="E59" s="47">
        <v>19815.689999999999</v>
      </c>
      <c r="F59" s="47">
        <f t="shared" si="27"/>
        <v>15450.866689999999</v>
      </c>
      <c r="G59" s="47">
        <v>0</v>
      </c>
      <c r="H59" s="47">
        <v>0.22499999999720605</v>
      </c>
      <c r="I59" s="47">
        <v>6206.2079999999996</v>
      </c>
      <c r="J59" s="47">
        <f t="shared" si="28"/>
        <v>-6205.983000000002</v>
      </c>
    </row>
    <row r="60" spans="2:10" s="1" customFormat="1" ht="50.1" hidden="1" customHeight="1">
      <c r="B60" s="76" t="s">
        <v>26</v>
      </c>
      <c r="C60" s="48">
        <v>22923.005670000002</v>
      </c>
      <c r="D60" s="48">
        <v>1756.3021899999999</v>
      </c>
      <c r="E60" s="48">
        <v>22561.508000000002</v>
      </c>
      <c r="F60" s="48">
        <f t="shared" si="27"/>
        <v>2117.7998599999992</v>
      </c>
      <c r="G60" s="48">
        <v>0</v>
      </c>
      <c r="H60" s="48">
        <v>4477.3386700000037</v>
      </c>
      <c r="I60" s="48">
        <v>5321.26</v>
      </c>
      <c r="J60" s="48">
        <f t="shared" si="28"/>
        <v>-843.92132999999649</v>
      </c>
    </row>
    <row r="61" spans="2:10" s="1" customFormat="1" ht="50.1" hidden="1" customHeight="1">
      <c r="B61" s="77" t="s">
        <v>27</v>
      </c>
      <c r="C61" s="47">
        <v>27445.404019999998</v>
      </c>
      <c r="D61" s="47">
        <v>3730.2337900000002</v>
      </c>
      <c r="E61" s="47">
        <v>17218.562000000002</v>
      </c>
      <c r="F61" s="47">
        <f t="shared" si="27"/>
        <v>13957.075809999998</v>
      </c>
      <c r="G61" s="47">
        <v>3.3527612686157224E-11</v>
      </c>
      <c r="H61" s="47">
        <v>2824.0286000000024</v>
      </c>
      <c r="I61" s="47">
        <v>4277.2560000000003</v>
      </c>
      <c r="J61" s="47">
        <f t="shared" si="28"/>
        <v>-1453.2273999999643</v>
      </c>
    </row>
    <row r="62" spans="2:10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</row>
    <row r="63" spans="2:10" s="1" customFormat="1" ht="50.1" hidden="1" customHeight="1">
      <c r="B63" s="76" t="s">
        <v>16</v>
      </c>
      <c r="C63" s="48">
        <v>22828.42382</v>
      </c>
      <c r="D63" s="48">
        <v>2185.4887000000003</v>
      </c>
      <c r="E63" s="48">
        <v>16708.777999999998</v>
      </c>
      <c r="F63" s="48">
        <f t="shared" ref="F63:F74" si="29">C63+D63-E63</f>
        <v>8305.1345200000032</v>
      </c>
      <c r="G63" s="48">
        <v>0</v>
      </c>
      <c r="H63" s="48">
        <v>2409.7029099999991</v>
      </c>
      <c r="I63" s="48">
        <v>3504.9810000000002</v>
      </c>
      <c r="J63" s="48">
        <f t="shared" ref="J63:J74" si="30">G63+H63-I63</f>
        <v>-1095.2780900000012</v>
      </c>
    </row>
    <row r="64" spans="2:10" s="1" customFormat="1" ht="50.1" hidden="1" customHeight="1">
      <c r="B64" s="77" t="s">
        <v>17</v>
      </c>
      <c r="C64" s="47">
        <v>18422.51499</v>
      </c>
      <c r="D64" s="47">
        <v>1615.8356399999998</v>
      </c>
      <c r="E64" s="47">
        <v>15066.855</v>
      </c>
      <c r="F64" s="47">
        <f t="shared" si="29"/>
        <v>4971.4956300000013</v>
      </c>
      <c r="G64" s="47">
        <v>0</v>
      </c>
      <c r="H64" s="47">
        <v>19079.573400000005</v>
      </c>
      <c r="I64" s="47">
        <v>3411.3049999999998</v>
      </c>
      <c r="J64" s="47">
        <f t="shared" si="30"/>
        <v>15668.268400000004</v>
      </c>
    </row>
    <row r="65" spans="2:10" s="1" customFormat="1" ht="50.1" hidden="1" customHeight="1">
      <c r="B65" s="76" t="s">
        <v>18</v>
      </c>
      <c r="C65" s="48">
        <v>26827.486760000003</v>
      </c>
      <c r="D65" s="48">
        <v>2065.1638499999999</v>
      </c>
      <c r="E65" s="48">
        <v>18655.613000000001</v>
      </c>
      <c r="F65" s="48">
        <f t="shared" si="29"/>
        <v>10237.037610000003</v>
      </c>
      <c r="G65" s="48">
        <v>0</v>
      </c>
      <c r="H65" s="48">
        <v>4819.3788500000073</v>
      </c>
      <c r="I65" s="48">
        <v>4567.7169999999996</v>
      </c>
      <c r="J65" s="48">
        <f t="shared" si="30"/>
        <v>251.66185000000769</v>
      </c>
    </row>
    <row r="66" spans="2:10" s="1" customFormat="1" ht="50.1" hidden="1" customHeight="1">
      <c r="B66" s="77" t="s">
        <v>19</v>
      </c>
      <c r="C66" s="47">
        <v>23455.966270000001</v>
      </c>
      <c r="D66" s="47">
        <v>1591.4293700000001</v>
      </c>
      <c r="E66" s="47">
        <v>17221.905999999999</v>
      </c>
      <c r="F66" s="47">
        <f t="shared" si="29"/>
        <v>7825.4896400000034</v>
      </c>
      <c r="G66" s="47">
        <v>2.9802322387695313E-11</v>
      </c>
      <c r="H66" s="47">
        <v>18996.525189999993</v>
      </c>
      <c r="I66" s="47">
        <v>6033.8509999999997</v>
      </c>
      <c r="J66" s="47">
        <f t="shared" si="30"/>
        <v>12962.674190000023</v>
      </c>
    </row>
    <row r="67" spans="2:10" s="1" customFormat="1" ht="50.1" hidden="1" customHeight="1">
      <c r="B67" s="76" t="s">
        <v>20</v>
      </c>
      <c r="C67" s="48">
        <v>24252.179339999999</v>
      </c>
      <c r="D67" s="48">
        <v>1592.7425700000001</v>
      </c>
      <c r="E67" s="48">
        <v>22973.948</v>
      </c>
      <c r="F67" s="48">
        <f t="shared" si="29"/>
        <v>2870.973909999997</v>
      </c>
      <c r="G67" s="48">
        <v>2.5000000000111759</v>
      </c>
      <c r="H67" s="48">
        <v>15560.415379999999</v>
      </c>
      <c r="I67" s="48">
        <v>4873.6989999999996</v>
      </c>
      <c r="J67" s="48">
        <f t="shared" si="30"/>
        <v>10689.216380000009</v>
      </c>
    </row>
    <row r="68" spans="2:10" s="1" customFormat="1" ht="50.1" hidden="1" customHeight="1">
      <c r="B68" s="77" t="s">
        <v>21</v>
      </c>
      <c r="C68" s="47">
        <v>37472.99914</v>
      </c>
      <c r="D68" s="47">
        <v>4856.7678699999997</v>
      </c>
      <c r="E68" s="47">
        <v>21126.675999999999</v>
      </c>
      <c r="F68" s="47">
        <f t="shared" si="29"/>
        <v>21203.091009999996</v>
      </c>
      <c r="G68" s="47">
        <v>32.565069999985397</v>
      </c>
      <c r="H68" s="47">
        <v>17552.949089999987</v>
      </c>
      <c r="I68" s="47">
        <v>6821.2730000000001</v>
      </c>
      <c r="J68" s="47">
        <f t="shared" si="30"/>
        <v>10764.241159999972</v>
      </c>
    </row>
    <row r="69" spans="2:10" s="1" customFormat="1" ht="50.1" hidden="1" customHeight="1">
      <c r="B69" s="76" t="s">
        <v>22</v>
      </c>
      <c r="C69" s="48">
        <v>52080.22277</v>
      </c>
      <c r="D69" s="48">
        <v>4263.5951500000001</v>
      </c>
      <c r="E69" s="48">
        <v>24716.720000000001</v>
      </c>
      <c r="F69" s="48">
        <f t="shared" si="29"/>
        <v>31627.09792</v>
      </c>
      <c r="G69" s="48">
        <v>0</v>
      </c>
      <c r="H69" s="48">
        <v>6123.307329999996</v>
      </c>
      <c r="I69" s="48">
        <v>8428.2729999999992</v>
      </c>
      <c r="J69" s="48">
        <f t="shared" si="30"/>
        <v>-2304.9656700000032</v>
      </c>
    </row>
    <row r="70" spans="2:10" s="1" customFormat="1" ht="50.1" hidden="1" customHeight="1">
      <c r="B70" s="77" t="s">
        <v>23</v>
      </c>
      <c r="C70" s="47">
        <v>38448.834479999998</v>
      </c>
      <c r="D70" s="47">
        <v>4889.4631100000006</v>
      </c>
      <c r="E70" s="47">
        <v>20630.764999999999</v>
      </c>
      <c r="F70" s="47">
        <f t="shared" si="29"/>
        <v>22707.532590000003</v>
      </c>
      <c r="G70" s="47">
        <v>0</v>
      </c>
      <c r="H70" s="47">
        <v>40.671999999993481</v>
      </c>
      <c r="I70" s="47">
        <v>5955.2470000000003</v>
      </c>
      <c r="J70" s="47">
        <f t="shared" si="30"/>
        <v>-5914.5750000000071</v>
      </c>
    </row>
    <row r="71" spans="2:10" s="1" customFormat="1" ht="50.1" hidden="1" customHeight="1">
      <c r="B71" s="76" t="s">
        <v>24</v>
      </c>
      <c r="C71" s="48">
        <v>45259.726210000001</v>
      </c>
      <c r="D71" s="48">
        <v>3093.5541400000002</v>
      </c>
      <c r="E71" s="48">
        <v>19612.272000000001</v>
      </c>
      <c r="F71" s="48">
        <f t="shared" si="29"/>
        <v>28741.00835</v>
      </c>
      <c r="G71" s="48">
        <v>0</v>
      </c>
      <c r="H71" s="48">
        <v>8041.7291099999993</v>
      </c>
      <c r="I71" s="48">
        <v>12117.986999999999</v>
      </c>
      <c r="J71" s="48">
        <f t="shared" si="30"/>
        <v>-4076.2578899999999</v>
      </c>
    </row>
    <row r="72" spans="2:10" s="1" customFormat="1" ht="50.1" hidden="1" customHeight="1">
      <c r="B72" s="77" t="s">
        <v>25</v>
      </c>
      <c r="C72" s="47">
        <v>46532.554770000002</v>
      </c>
      <c r="D72" s="47">
        <v>2409.5179600000001</v>
      </c>
      <c r="E72" s="47">
        <v>24979.306</v>
      </c>
      <c r="F72" s="47">
        <f t="shared" si="29"/>
        <v>23962.766729999999</v>
      </c>
      <c r="G72" s="47">
        <v>0</v>
      </c>
      <c r="H72" s="47">
        <v>16480.711149999996</v>
      </c>
      <c r="I72" s="47">
        <v>12271.326999999999</v>
      </c>
      <c r="J72" s="47">
        <f t="shared" si="30"/>
        <v>4209.3841499999962</v>
      </c>
    </row>
    <row r="73" spans="2:10" s="1" customFormat="1" ht="50.1" hidden="1" customHeight="1">
      <c r="B73" s="76" t="s">
        <v>26</v>
      </c>
      <c r="C73" s="48">
        <v>33867.6679</v>
      </c>
      <c r="D73" s="48">
        <v>1895.4155600000001</v>
      </c>
      <c r="E73" s="48">
        <v>24790.532999999999</v>
      </c>
      <c r="F73" s="48">
        <f t="shared" si="29"/>
        <v>10972.550460000002</v>
      </c>
      <c r="G73" s="48">
        <v>0</v>
      </c>
      <c r="H73" s="48">
        <v>9927.8130200000032</v>
      </c>
      <c r="I73" s="48">
        <v>6178.4139999999998</v>
      </c>
      <c r="J73" s="48">
        <f t="shared" si="30"/>
        <v>3749.3990200000035</v>
      </c>
    </row>
    <row r="74" spans="2:10" s="1" customFormat="1" ht="50.1" hidden="1" customHeight="1">
      <c r="B74" s="77" t="s">
        <v>27</v>
      </c>
      <c r="C74" s="47">
        <v>42662.14976</v>
      </c>
      <c r="D74" s="47">
        <v>2026.8989199999999</v>
      </c>
      <c r="E74" s="47">
        <v>20713.585999999999</v>
      </c>
      <c r="F74" s="47">
        <f t="shared" si="29"/>
        <v>23975.462680000001</v>
      </c>
      <c r="G74" s="47">
        <v>0</v>
      </c>
      <c r="H74" s="47">
        <v>5637.4964999999966</v>
      </c>
      <c r="I74" s="47">
        <v>16098.094999999999</v>
      </c>
      <c r="J74" s="47">
        <f t="shared" si="30"/>
        <v>-10460.598500000004</v>
      </c>
    </row>
    <row r="75" spans="2:10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</row>
    <row r="76" spans="2:10" s="1" customFormat="1" ht="50.1" hidden="1" customHeight="1">
      <c r="B76" s="76" t="s">
        <v>16</v>
      </c>
      <c r="C76" s="48">
        <v>28298.584059999997</v>
      </c>
      <c r="D76" s="48">
        <v>1259.6522299999999</v>
      </c>
      <c r="E76" s="48">
        <v>19049.650000000001</v>
      </c>
      <c r="F76" s="48">
        <v>10508.586289999996</v>
      </c>
      <c r="G76" s="48">
        <v>0</v>
      </c>
      <c r="H76" s="48">
        <v>22003.383600000001</v>
      </c>
      <c r="I76" s="48">
        <v>7954.4739999999802</v>
      </c>
      <c r="J76" s="48">
        <v>14048.909600000021</v>
      </c>
    </row>
    <row r="77" spans="2:10" s="1" customFormat="1" ht="50.1" hidden="1" customHeight="1">
      <c r="B77" s="77" t="s">
        <v>17</v>
      </c>
      <c r="C77" s="47">
        <v>42076.26943</v>
      </c>
      <c r="D77" s="47">
        <v>1349.8451</v>
      </c>
      <c r="E77" s="47">
        <v>12835.259099999999</v>
      </c>
      <c r="F77" s="47">
        <v>30590.85543</v>
      </c>
      <c r="G77" s="47">
        <v>0</v>
      </c>
      <c r="H77" s="47">
        <v>18724.726500000004</v>
      </c>
      <c r="I77" s="47">
        <v>7652.9540000000088</v>
      </c>
      <c r="J77" s="47">
        <v>11071.772499999995</v>
      </c>
    </row>
    <row r="78" spans="2:10" s="1" customFormat="1" ht="50.1" hidden="1" customHeight="1">
      <c r="B78" s="76" t="s">
        <v>18</v>
      </c>
      <c r="C78" s="48">
        <v>40589.23775</v>
      </c>
      <c r="D78" s="48">
        <v>2381.6815200000001</v>
      </c>
      <c r="E78" s="48">
        <v>18621.816999999999</v>
      </c>
      <c r="F78" s="48">
        <v>24349.102269999999</v>
      </c>
      <c r="G78" s="48">
        <v>0</v>
      </c>
      <c r="H78" s="48">
        <v>15613.021659999997</v>
      </c>
      <c r="I78" s="48">
        <v>12991.558000000001</v>
      </c>
      <c r="J78" s="48">
        <v>2621.4636599999958</v>
      </c>
    </row>
    <row r="79" spans="2:10" s="1" customFormat="1" ht="50.1" hidden="1" customHeight="1">
      <c r="B79" s="77" t="s">
        <v>19</v>
      </c>
      <c r="C79" s="47">
        <v>31192.135260000003</v>
      </c>
      <c r="D79" s="47">
        <v>1323.27217</v>
      </c>
      <c r="E79" s="47">
        <v>18393.911</v>
      </c>
      <c r="F79" s="47">
        <v>14121.496430000003</v>
      </c>
      <c r="G79" s="47">
        <v>0</v>
      </c>
      <c r="H79" s="47">
        <v>23214.946890000007</v>
      </c>
      <c r="I79" s="47">
        <v>11182.581999999973</v>
      </c>
      <c r="J79" s="47">
        <v>12032.364890000033</v>
      </c>
    </row>
    <row r="80" spans="2:10" s="1" customFormat="1" ht="50.1" hidden="1" customHeight="1">
      <c r="B80" s="76" t="s">
        <v>20</v>
      </c>
      <c r="C80" s="48">
        <v>36198.64155</v>
      </c>
      <c r="D80" s="48">
        <v>2254.7185199999999</v>
      </c>
      <c r="E80" s="48">
        <v>19868.561000000002</v>
      </c>
      <c r="F80" s="48">
        <v>18584.799070000001</v>
      </c>
      <c r="G80" s="48">
        <v>2189.4359400000249</v>
      </c>
      <c r="H80" s="48">
        <v>25242.134900000001</v>
      </c>
      <c r="I80" s="48">
        <v>7689.1669999999867</v>
      </c>
      <c r="J80" s="48">
        <v>19742.403840000039</v>
      </c>
    </row>
    <row r="81" spans="2:10" s="1" customFormat="1" ht="50.1" hidden="1" customHeight="1">
      <c r="B81" s="77" t="s">
        <v>21</v>
      </c>
      <c r="C81" s="47">
        <v>47325.75578</v>
      </c>
      <c r="D81" s="47">
        <v>15076.686089999999</v>
      </c>
      <c r="E81" s="47">
        <v>22338.295999999998</v>
      </c>
      <c r="F81" s="47">
        <v>40064.145869999993</v>
      </c>
      <c r="G81" s="47">
        <v>0</v>
      </c>
      <c r="H81" s="47">
        <v>12451.785200000006</v>
      </c>
      <c r="I81" s="47">
        <v>18289.065999999966</v>
      </c>
      <c r="J81" s="47">
        <v>-5837.2807999999604</v>
      </c>
    </row>
    <row r="82" spans="2:10" s="1" customFormat="1" ht="50.1" hidden="1" customHeight="1">
      <c r="B82" s="76" t="s">
        <v>22</v>
      </c>
      <c r="C82" s="48">
        <v>67421.401799999992</v>
      </c>
      <c r="D82" s="48">
        <v>10047.096460000001</v>
      </c>
      <c r="E82" s="48">
        <v>21220.542000000001</v>
      </c>
      <c r="F82" s="48">
        <v>56247.956259999992</v>
      </c>
      <c r="G82" s="48">
        <v>0</v>
      </c>
      <c r="H82" s="48">
        <v>166.86495000000468</v>
      </c>
      <c r="I82" s="48">
        <v>17750.397999999986</v>
      </c>
      <c r="J82" s="48">
        <v>-17583.533049999984</v>
      </c>
    </row>
    <row r="83" spans="2:10" s="1" customFormat="1" ht="50.1" hidden="1" customHeight="1">
      <c r="B83" s="77" t="s">
        <v>23</v>
      </c>
      <c r="C83" s="47">
        <v>52786.909729999999</v>
      </c>
      <c r="D83" s="47">
        <v>1918.3134299999999</v>
      </c>
      <c r="E83" s="47">
        <v>20473.920999999998</v>
      </c>
      <c r="F83" s="47">
        <v>34231.302160000007</v>
      </c>
      <c r="G83" s="47">
        <v>0</v>
      </c>
      <c r="H83" s="47">
        <v>223.01608000000329</v>
      </c>
      <c r="I83" s="47">
        <v>10053.026999999991</v>
      </c>
      <c r="J83" s="47">
        <v>-9830.0109199999879</v>
      </c>
    </row>
    <row r="84" spans="2:10" s="1" customFormat="1" ht="50.1" hidden="1" customHeight="1">
      <c r="B84" s="76" t="s">
        <v>24</v>
      </c>
      <c r="C84" s="48">
        <v>53570.08397</v>
      </c>
      <c r="D84" s="48">
        <v>2524.2032200000003</v>
      </c>
      <c r="E84" s="48">
        <v>19512.560000000001</v>
      </c>
      <c r="F84" s="48">
        <v>36581.727190000005</v>
      </c>
      <c r="G84" s="48">
        <v>0</v>
      </c>
      <c r="H84" s="48">
        <v>10889.313850000002</v>
      </c>
      <c r="I84" s="48">
        <v>8491.9389999999948</v>
      </c>
      <c r="J84" s="48">
        <v>2397.3748500000074</v>
      </c>
    </row>
    <row r="85" spans="2:10" s="1" customFormat="1" ht="50.1" hidden="1" customHeight="1">
      <c r="B85" s="77" t="s">
        <v>25</v>
      </c>
      <c r="C85" s="47">
        <v>46987.835149999999</v>
      </c>
      <c r="D85" s="47">
        <v>4116.9916499999999</v>
      </c>
      <c r="E85" s="47">
        <v>24804.366000000002</v>
      </c>
      <c r="F85" s="47">
        <v>26300.460799999993</v>
      </c>
      <c r="G85" s="47">
        <v>0</v>
      </c>
      <c r="H85" s="47">
        <v>7705.593539999998</v>
      </c>
      <c r="I85" s="47">
        <v>8768.3009999999704</v>
      </c>
      <c r="J85" s="47">
        <v>-1062.7074599999723</v>
      </c>
    </row>
    <row r="86" spans="2:10" s="1" customFormat="1" ht="50.1" hidden="1" customHeight="1">
      <c r="B86" s="76" t="s">
        <v>26</v>
      </c>
      <c r="C86" s="48">
        <v>65307.991299999994</v>
      </c>
      <c r="D86" s="48">
        <v>9357.4106899999988</v>
      </c>
      <c r="E86" s="48">
        <v>24322.274000000001</v>
      </c>
      <c r="F86" s="48">
        <v>50343.127989999994</v>
      </c>
      <c r="G86" s="48">
        <v>0</v>
      </c>
      <c r="H86" s="48">
        <v>1799.7700000000059</v>
      </c>
      <c r="I86" s="48">
        <v>13623.454999999976</v>
      </c>
      <c r="J86" s="48">
        <v>-11823.68499999997</v>
      </c>
    </row>
    <row r="87" spans="2:10" s="1" customFormat="1" ht="50.1" hidden="1" customHeight="1">
      <c r="B87" s="77" t="s">
        <v>27</v>
      </c>
      <c r="C87" s="47">
        <v>55397.319450000003</v>
      </c>
      <c r="D87" s="47">
        <v>3169.5362300000002</v>
      </c>
      <c r="E87" s="47">
        <v>26017.8</v>
      </c>
      <c r="F87" s="47">
        <v>32549.055680000001</v>
      </c>
      <c r="G87" s="47">
        <v>0</v>
      </c>
      <c r="H87" s="47">
        <v>10125.829000000003</v>
      </c>
      <c r="I87" s="47">
        <v>9696.0719999999747</v>
      </c>
      <c r="J87" s="47">
        <v>429.75700000002871</v>
      </c>
    </row>
    <row r="88" spans="2:10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</row>
    <row r="89" spans="2:10" s="1" customFormat="1" ht="50.1" hidden="1" customHeight="1">
      <c r="B89" s="76" t="s">
        <v>16</v>
      </c>
      <c r="C89" s="48">
        <v>61816.314880000005</v>
      </c>
      <c r="D89" s="48">
        <v>4293.4663200000005</v>
      </c>
      <c r="E89" s="48">
        <v>23430.734649999999</v>
      </c>
      <c r="F89" s="48">
        <v>42679.046550000014</v>
      </c>
      <c r="G89" s="48">
        <v>17515.790259999994</v>
      </c>
      <c r="H89" s="48">
        <v>32.200000000007094</v>
      </c>
      <c r="I89" s="48">
        <v>10678.447570000033</v>
      </c>
      <c r="J89" s="48">
        <v>6869.5426899999693</v>
      </c>
    </row>
    <row r="90" spans="2:10" s="1" customFormat="1" ht="50.1" hidden="1" customHeight="1">
      <c r="B90" s="77" t="s">
        <v>17</v>
      </c>
      <c r="C90" s="47">
        <v>48778.314479999994</v>
      </c>
      <c r="D90" s="47">
        <v>2702.0849700000003</v>
      </c>
      <c r="E90" s="47">
        <v>17248.363989999998</v>
      </c>
      <c r="F90" s="47">
        <v>34232.035459999999</v>
      </c>
      <c r="G90" s="47">
        <v>0</v>
      </c>
      <c r="H90" s="47">
        <v>3036.2941899999964</v>
      </c>
      <c r="I90" s="47">
        <v>6761.1154999999562</v>
      </c>
      <c r="J90" s="47">
        <v>-3724.8213099999598</v>
      </c>
    </row>
    <row r="91" spans="2:10" s="1" customFormat="1" ht="50.1" hidden="1" customHeight="1">
      <c r="B91" s="76" t="s">
        <v>18</v>
      </c>
      <c r="C91" s="48">
        <v>62111.40754</v>
      </c>
      <c r="D91" s="48">
        <v>2927.5202200000003</v>
      </c>
      <c r="E91" s="48">
        <v>27270.148010000001</v>
      </c>
      <c r="F91" s="48">
        <v>37768.779750000002</v>
      </c>
      <c r="G91" s="48">
        <v>0</v>
      </c>
      <c r="H91" s="48">
        <v>593.11961999999949</v>
      </c>
      <c r="I91" s="48">
        <v>10448.019369999984</v>
      </c>
      <c r="J91" s="48">
        <v>-9854.8997499999841</v>
      </c>
    </row>
    <row r="92" spans="2:10" s="1" customFormat="1" ht="50.1" hidden="1" customHeight="1">
      <c r="B92" s="77" t="s">
        <v>19</v>
      </c>
      <c r="C92" s="47">
        <v>41643.851700000007</v>
      </c>
      <c r="D92" s="47">
        <v>3514.85817</v>
      </c>
      <c r="E92" s="47">
        <v>24267.668539999999</v>
      </c>
      <c r="F92" s="47">
        <v>20891.041330000007</v>
      </c>
      <c r="G92" s="47">
        <v>772.94516999999905</v>
      </c>
      <c r="H92" s="47">
        <v>1483.8739200000086</v>
      </c>
      <c r="I92" s="47">
        <v>10173.047269999981</v>
      </c>
      <c r="J92" s="47">
        <v>-7916.2281799999728</v>
      </c>
    </row>
    <row r="93" spans="2:10" s="1" customFormat="1" ht="50.1" hidden="1" customHeight="1">
      <c r="B93" s="76" t="s">
        <v>20</v>
      </c>
      <c r="C93" s="48">
        <v>58283.063999999998</v>
      </c>
      <c r="D93" s="48">
        <v>6135.93336</v>
      </c>
      <c r="E93" s="48">
        <v>29460.28109</v>
      </c>
      <c r="F93" s="48">
        <v>34958.716270000004</v>
      </c>
      <c r="G93" s="48">
        <v>0</v>
      </c>
      <c r="H93" s="48">
        <v>48.848530000003848</v>
      </c>
      <c r="I93" s="48">
        <v>13685.090470000014</v>
      </c>
      <c r="J93" s="48">
        <v>-13636.241940000011</v>
      </c>
    </row>
    <row r="94" spans="2:10" s="1" customFormat="1" ht="50.1" hidden="1" customHeight="1">
      <c r="B94" s="77" t="s">
        <v>21</v>
      </c>
      <c r="C94" s="47">
        <v>79412.216390000001</v>
      </c>
      <c r="D94" s="47">
        <v>5187.8672200000001</v>
      </c>
      <c r="E94" s="47">
        <v>28318.549260000003</v>
      </c>
      <c r="F94" s="47">
        <v>56281.534350000002</v>
      </c>
      <c r="G94" s="47">
        <v>0</v>
      </c>
      <c r="H94" s="47">
        <v>23.516380000000936</v>
      </c>
      <c r="I94" s="47">
        <v>23584.285910000031</v>
      </c>
      <c r="J94" s="47">
        <v>-23560.76953000003</v>
      </c>
    </row>
    <row r="95" spans="2:10" s="1" customFormat="1" ht="50.1" hidden="1" customHeight="1">
      <c r="B95" s="76" t="s">
        <v>22</v>
      </c>
      <c r="C95" s="48">
        <v>71414.933400000009</v>
      </c>
      <c r="D95" s="48">
        <v>3549.95192</v>
      </c>
      <c r="E95" s="48">
        <v>28783.9398</v>
      </c>
      <c r="F95" s="48">
        <v>46180.945520000016</v>
      </c>
      <c r="G95" s="48">
        <v>0</v>
      </c>
      <c r="H95" s="48">
        <v>73.415440000003855</v>
      </c>
      <c r="I95" s="48">
        <v>9295.7674500000212</v>
      </c>
      <c r="J95" s="48">
        <v>-9222.3520100000169</v>
      </c>
    </row>
    <row r="96" spans="2:10" s="1" customFormat="1" ht="50.1" hidden="1" customHeight="1">
      <c r="B96" s="77" t="s">
        <v>23</v>
      </c>
      <c r="C96" s="47">
        <v>100288.85739</v>
      </c>
      <c r="D96" s="47">
        <v>4001.1325400000001</v>
      </c>
      <c r="E96" s="47">
        <v>35318.884709999998</v>
      </c>
      <c r="F96" s="47">
        <v>68971.105220000012</v>
      </c>
      <c r="G96" s="47">
        <v>0</v>
      </c>
      <c r="H96" s="47">
        <v>88.11100000000306</v>
      </c>
      <c r="I96" s="47">
        <v>26191.534810000085</v>
      </c>
      <c r="J96" s="47">
        <v>-26103.42381000008</v>
      </c>
    </row>
    <row r="97" spans="2:10" s="1" customFormat="1" ht="50.1" hidden="1" customHeight="1">
      <c r="B97" s="76" t="s">
        <v>24</v>
      </c>
      <c r="C97" s="48">
        <v>85693.106050000002</v>
      </c>
      <c r="D97" s="48">
        <v>3955.81619</v>
      </c>
      <c r="E97" s="48">
        <v>37265.967360000002</v>
      </c>
      <c r="F97" s="48">
        <v>52382.954879999998</v>
      </c>
      <c r="G97" s="48">
        <v>0</v>
      </c>
      <c r="H97" s="48">
        <v>1187.1339399999993</v>
      </c>
      <c r="I97" s="48">
        <v>13791.460999999988</v>
      </c>
      <c r="J97" s="48">
        <v>-12604.327059999989</v>
      </c>
    </row>
    <row r="98" spans="2:10" s="1" customFormat="1" ht="50.1" hidden="1" customHeight="1">
      <c r="B98" s="77" t="s">
        <v>25</v>
      </c>
      <c r="C98" s="47">
        <v>72976.421140000006</v>
      </c>
      <c r="D98" s="47">
        <v>3892.6457099999998</v>
      </c>
      <c r="E98" s="47">
        <v>40579.097219999996</v>
      </c>
      <c r="F98" s="47">
        <v>36289.969630000007</v>
      </c>
      <c r="G98" s="47">
        <v>0</v>
      </c>
      <c r="H98" s="47">
        <v>1642.0894500000004</v>
      </c>
      <c r="I98" s="47">
        <v>10100.936800000069</v>
      </c>
      <c r="J98" s="47">
        <v>-8458.8473500000691</v>
      </c>
    </row>
    <row r="99" spans="2:10" s="1" customFormat="1" ht="50.1" hidden="1" customHeight="1">
      <c r="B99" s="76" t="s">
        <v>26</v>
      </c>
      <c r="C99" s="48">
        <v>73805.566590000002</v>
      </c>
      <c r="D99" s="48">
        <v>3265.43073</v>
      </c>
      <c r="E99" s="48">
        <v>45027.676950000001</v>
      </c>
      <c r="F99" s="48">
        <v>32043.320369999994</v>
      </c>
      <c r="G99" s="48">
        <v>809.03224000002956</v>
      </c>
      <c r="H99" s="48">
        <v>2310.5032999999967</v>
      </c>
      <c r="I99" s="48">
        <v>16441.984300000004</v>
      </c>
      <c r="J99" s="48">
        <v>-13322.448759999977</v>
      </c>
    </row>
    <row r="100" spans="2:10" s="1" customFormat="1" ht="50.1" hidden="1" customHeight="1">
      <c r="B100" s="77" t="s">
        <v>27</v>
      </c>
      <c r="C100" s="47">
        <v>84786.780610000002</v>
      </c>
      <c r="D100" s="47">
        <v>3757.75234</v>
      </c>
      <c r="E100" s="47">
        <v>41467.430979999997</v>
      </c>
      <c r="F100" s="47">
        <v>47077.101970000011</v>
      </c>
      <c r="G100" s="47">
        <v>1572.3016100000386</v>
      </c>
      <c r="H100" s="47">
        <v>7119.4000400000104</v>
      </c>
      <c r="I100" s="47">
        <v>26025.986069999963</v>
      </c>
      <c r="J100" s="47">
        <v>-17334.284419999913</v>
      </c>
    </row>
    <row r="101" spans="2:10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</row>
    <row r="102" spans="2:10" s="1" customFormat="1" ht="50.1" hidden="1" customHeight="1">
      <c r="B102" s="76" t="s">
        <v>16</v>
      </c>
      <c r="C102" s="48">
        <v>69510.718580000001</v>
      </c>
      <c r="D102" s="48">
        <v>2930.3157099999999</v>
      </c>
      <c r="E102" s="48">
        <v>28291.270499999999</v>
      </c>
      <c r="F102" s="48">
        <f t="shared" ref="F102:F113" si="31">C102+D102-E102</f>
        <v>44149.763789999997</v>
      </c>
      <c r="G102" s="48">
        <v>0</v>
      </c>
      <c r="H102" s="48">
        <v>730.47932999999546</v>
      </c>
      <c r="I102" s="48">
        <v>11956.948999999986</v>
      </c>
      <c r="J102" s="48">
        <f t="shared" ref="J102:J113" si="32">G102+H102-I102</f>
        <v>-11226.469669999991</v>
      </c>
    </row>
    <row r="103" spans="2:10" s="1" customFormat="1" ht="50.1" hidden="1" customHeight="1">
      <c r="B103" s="77" t="s">
        <v>17</v>
      </c>
      <c r="C103" s="47">
        <v>72922.64026</v>
      </c>
      <c r="D103" s="47">
        <v>3249.17137</v>
      </c>
      <c r="E103" s="47">
        <v>38338.552320000003</v>
      </c>
      <c r="F103" s="47">
        <f t="shared" si="31"/>
        <v>37833.259309999994</v>
      </c>
      <c r="G103" s="47">
        <v>35.814999999999998</v>
      </c>
      <c r="H103" s="47">
        <v>307.36242999999877</v>
      </c>
      <c r="I103" s="47">
        <v>16834.164999999994</v>
      </c>
      <c r="J103" s="47">
        <f t="shared" si="32"/>
        <v>-16490.987569999994</v>
      </c>
    </row>
    <row r="104" spans="2:10" s="1" customFormat="1" ht="50.1" hidden="1" customHeight="1">
      <c r="B104" s="76" t="s">
        <v>18</v>
      </c>
      <c r="C104" s="48">
        <v>65642.234830000001</v>
      </c>
      <c r="D104" s="48">
        <v>4864.4573300000002</v>
      </c>
      <c r="E104" s="48">
        <v>36420.339869999996</v>
      </c>
      <c r="F104" s="48">
        <f t="shared" si="31"/>
        <v>34086.35229000001</v>
      </c>
      <c r="G104" s="48">
        <v>0</v>
      </c>
      <c r="H104" s="48">
        <v>1184.6351400000099</v>
      </c>
      <c r="I104" s="48">
        <v>14152.366000000036</v>
      </c>
      <c r="J104" s="48">
        <f t="shared" si="32"/>
        <v>-12967.730860000027</v>
      </c>
    </row>
    <row r="105" spans="2:10" s="1" customFormat="1" ht="50.1" hidden="1" customHeight="1">
      <c r="B105" s="77" t="s">
        <v>19</v>
      </c>
      <c r="C105" s="47">
        <v>56607.173569999999</v>
      </c>
      <c r="D105" s="47">
        <v>7629.5521399999998</v>
      </c>
      <c r="E105" s="47">
        <v>29987.3815</v>
      </c>
      <c r="F105" s="47">
        <f t="shared" si="31"/>
        <v>34249.344209999996</v>
      </c>
      <c r="G105" s="47">
        <v>0</v>
      </c>
      <c r="H105" s="47">
        <v>63.089769999998623</v>
      </c>
      <c r="I105" s="47">
        <v>21918.216000000088</v>
      </c>
      <c r="J105" s="47">
        <f t="shared" si="32"/>
        <v>-21855.126230000089</v>
      </c>
    </row>
    <row r="106" spans="2:10" s="1" customFormat="1" ht="50.1" hidden="1" customHeight="1">
      <c r="B106" s="76" t="s">
        <v>20</v>
      </c>
      <c r="C106" s="48">
        <v>68771.222079999992</v>
      </c>
      <c r="D106" s="48">
        <v>4400.4718400000002</v>
      </c>
      <c r="E106" s="48">
        <v>50464.412499999999</v>
      </c>
      <c r="F106" s="48">
        <f t="shared" si="31"/>
        <v>22707.281419999992</v>
      </c>
      <c r="G106" s="48">
        <v>0</v>
      </c>
      <c r="H106" s="48">
        <v>237.01169999999925</v>
      </c>
      <c r="I106" s="48">
        <v>20653.116999999998</v>
      </c>
      <c r="J106" s="48">
        <f t="shared" si="32"/>
        <v>-20416.105299999999</v>
      </c>
    </row>
    <row r="107" spans="2:10" s="1" customFormat="1" ht="50.1" hidden="1" customHeight="1">
      <c r="B107" s="77" t="s">
        <v>21</v>
      </c>
      <c r="C107" s="47">
        <v>88103.255980000002</v>
      </c>
      <c r="D107" s="47">
        <v>3730.64473</v>
      </c>
      <c r="E107" s="47">
        <v>46960.025829999999</v>
      </c>
      <c r="F107" s="47">
        <f t="shared" si="31"/>
        <v>44873.874880000003</v>
      </c>
      <c r="G107" s="47">
        <v>0</v>
      </c>
      <c r="H107" s="47">
        <v>96.500639999993609</v>
      </c>
      <c r="I107" s="47">
        <v>16945.476000000075</v>
      </c>
      <c r="J107" s="47">
        <f t="shared" si="32"/>
        <v>-16848.97536000008</v>
      </c>
    </row>
    <row r="108" spans="2:10" s="1" customFormat="1" ht="50.1" hidden="1" customHeight="1">
      <c r="B108" s="76" t="s">
        <v>22</v>
      </c>
      <c r="C108" s="48">
        <v>78976.093560000008</v>
      </c>
      <c r="D108" s="48">
        <v>3119.01064</v>
      </c>
      <c r="E108" s="48">
        <v>39831.305310000003</v>
      </c>
      <c r="F108" s="48">
        <f t="shared" si="31"/>
        <v>42263.798889999998</v>
      </c>
      <c r="G108" s="48">
        <v>0</v>
      </c>
      <c r="H108" s="48">
        <v>2548.772550000001</v>
      </c>
      <c r="I108" s="48">
        <v>21347.835999999999</v>
      </c>
      <c r="J108" s="48">
        <f t="shared" si="32"/>
        <v>-18799.063449999998</v>
      </c>
    </row>
    <row r="109" spans="2:10" s="1" customFormat="1" ht="50.1" hidden="1" customHeight="1">
      <c r="B109" s="77" t="s">
        <v>23</v>
      </c>
      <c r="C109" s="47">
        <v>94567.701319999993</v>
      </c>
      <c r="D109" s="47">
        <v>4247.9739400000008</v>
      </c>
      <c r="E109" s="47">
        <v>50419.156710000003</v>
      </c>
      <c r="F109" s="47">
        <f t="shared" si="31"/>
        <v>48396.518549999986</v>
      </c>
      <c r="G109" s="47">
        <v>0</v>
      </c>
      <c r="H109" s="47">
        <v>74.035499999997199</v>
      </c>
      <c r="I109" s="47">
        <v>16287.091999999977</v>
      </c>
      <c r="J109" s="47">
        <f t="shared" si="32"/>
        <v>-16213.056499999981</v>
      </c>
    </row>
    <row r="110" spans="2:10" s="1" customFormat="1" ht="50.1" hidden="1" customHeight="1">
      <c r="B110" s="76" t="s">
        <v>24</v>
      </c>
      <c r="C110" s="48">
        <v>90761.413939999999</v>
      </c>
      <c r="D110" s="48">
        <v>4206.8082199999999</v>
      </c>
      <c r="E110" s="48">
        <v>50058.16906</v>
      </c>
      <c r="F110" s="48">
        <f t="shared" si="31"/>
        <v>44910.053100000005</v>
      </c>
      <c r="G110" s="48">
        <v>0</v>
      </c>
      <c r="H110" s="48">
        <v>2265.9019999999991</v>
      </c>
      <c r="I110" s="48">
        <v>13996.152999999911</v>
      </c>
      <c r="J110" s="48">
        <f t="shared" si="32"/>
        <v>-11730.250999999913</v>
      </c>
    </row>
    <row r="111" spans="2:10" s="1" customFormat="1" ht="50.1" hidden="1" customHeight="1">
      <c r="B111" s="77" t="s">
        <v>25</v>
      </c>
      <c r="C111" s="47">
        <v>77747.551849999989</v>
      </c>
      <c r="D111" s="47">
        <v>4367.5740900000001</v>
      </c>
      <c r="E111" s="47">
        <v>62556.440900000001</v>
      </c>
      <c r="F111" s="47">
        <f t="shared" si="31"/>
        <v>19558.685039999982</v>
      </c>
      <c r="G111" s="47">
        <v>0</v>
      </c>
      <c r="H111" s="47">
        <v>226.5</v>
      </c>
      <c r="I111" s="47">
        <v>14202.845999999949</v>
      </c>
      <c r="J111" s="47">
        <f t="shared" si="32"/>
        <v>-13976.345999999949</v>
      </c>
    </row>
    <row r="112" spans="2:10" s="1" customFormat="1" ht="50.1" hidden="1" customHeight="1">
      <c r="B112" s="76" t="s">
        <v>26</v>
      </c>
      <c r="C112" s="48">
        <v>66566.361560000005</v>
      </c>
      <c r="D112" s="48">
        <v>4409.8764900000006</v>
      </c>
      <c r="E112" s="48">
        <v>47133.197999999997</v>
      </c>
      <c r="F112" s="48">
        <f t="shared" si="31"/>
        <v>23843.040050000003</v>
      </c>
      <c r="G112" s="48">
        <v>0</v>
      </c>
      <c r="H112" s="48">
        <v>39.920299999991428</v>
      </c>
      <c r="I112" s="48">
        <v>8771.6860000001197</v>
      </c>
      <c r="J112" s="48">
        <f t="shared" si="32"/>
        <v>-8731.7657000001291</v>
      </c>
    </row>
    <row r="113" spans="2:10" s="1" customFormat="1" ht="50.1" hidden="1" customHeight="1">
      <c r="B113" s="77" t="s">
        <v>27</v>
      </c>
      <c r="C113" s="47">
        <v>95362.429700000008</v>
      </c>
      <c r="D113" s="47">
        <v>3103.2716299999997</v>
      </c>
      <c r="E113" s="47">
        <v>51264.163500000002</v>
      </c>
      <c r="F113" s="47">
        <f t="shared" si="31"/>
        <v>47201.537830000008</v>
      </c>
      <c r="G113" s="47">
        <v>0</v>
      </c>
      <c r="H113" s="47">
        <v>759.33000000000277</v>
      </c>
      <c r="I113" s="47">
        <v>9153.2384999999413</v>
      </c>
      <c r="J113" s="47">
        <f t="shared" si="32"/>
        <v>-8393.9084999999377</v>
      </c>
    </row>
    <row r="114" spans="2:10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</row>
    <row r="115" spans="2:10" s="1" customFormat="1" ht="50.1" hidden="1" customHeight="1">
      <c r="B115" s="76" t="s">
        <v>16</v>
      </c>
      <c r="C115" s="48">
        <v>87229.370030000005</v>
      </c>
      <c r="D115" s="48">
        <v>5257.0970399999997</v>
      </c>
      <c r="E115" s="48">
        <v>35150.061000000002</v>
      </c>
      <c r="F115" s="48">
        <f t="shared" ref="F115:F126" si="33">C115+D115-E115</f>
        <v>57336.406069999997</v>
      </c>
      <c r="G115" s="48">
        <v>0</v>
      </c>
      <c r="H115" s="48">
        <v>71.400000000006514</v>
      </c>
      <c r="I115" s="48">
        <v>9925.5079999999707</v>
      </c>
      <c r="J115" s="48">
        <f t="shared" ref="J115:J126" si="34">G115+H115-I115</f>
        <v>-9854.1079999999638</v>
      </c>
    </row>
    <row r="116" spans="2:10" s="1" customFormat="1" ht="50.1" hidden="1" customHeight="1">
      <c r="B116" s="77" t="s">
        <v>17</v>
      </c>
      <c r="C116" s="47">
        <v>82814.307329999996</v>
      </c>
      <c r="D116" s="47">
        <v>6005.2079299999996</v>
      </c>
      <c r="E116" s="47">
        <v>45760.114990000002</v>
      </c>
      <c r="F116" s="47">
        <f t="shared" si="33"/>
        <v>43059.400269999998</v>
      </c>
      <c r="G116" s="47">
        <v>1358.2189100000114</v>
      </c>
      <c r="H116" s="47">
        <v>112.57899999999999</v>
      </c>
      <c r="I116" s="47">
        <v>13176.450999999948</v>
      </c>
      <c r="J116" s="47">
        <f t="shared" si="34"/>
        <v>-11705.653089999936</v>
      </c>
    </row>
    <row r="117" spans="2:10" s="1" customFormat="1" ht="50.1" hidden="1" customHeight="1">
      <c r="B117" s="76" t="s">
        <v>18</v>
      </c>
      <c r="C117" s="48">
        <v>88714.113949999999</v>
      </c>
      <c r="D117" s="48">
        <v>4262.1642499999998</v>
      </c>
      <c r="E117" s="48">
        <v>46922.469709999998</v>
      </c>
      <c r="F117" s="48">
        <f t="shared" si="33"/>
        <v>46053.808490000003</v>
      </c>
      <c r="G117" s="48">
        <v>0</v>
      </c>
      <c r="H117" s="48">
        <v>17.600000000003725</v>
      </c>
      <c r="I117" s="48">
        <v>13001.458000000068</v>
      </c>
      <c r="J117" s="48">
        <f t="shared" si="34"/>
        <v>-12983.858000000064</v>
      </c>
    </row>
    <row r="118" spans="2:10" s="1" customFormat="1" ht="50.1" hidden="1" customHeight="1">
      <c r="B118" s="77" t="s">
        <v>19</v>
      </c>
      <c r="C118" s="47">
        <v>78579.359779999999</v>
      </c>
      <c r="D118" s="47">
        <v>3789.7502599999998</v>
      </c>
      <c r="E118" s="47">
        <v>30770.57</v>
      </c>
      <c r="F118" s="47">
        <f t="shared" si="33"/>
        <v>51598.54004</v>
      </c>
      <c r="G118" s="47">
        <v>0</v>
      </c>
      <c r="H118" s="47">
        <v>52.892909999994558</v>
      </c>
      <c r="I118" s="47">
        <v>8224.8729999999705</v>
      </c>
      <c r="J118" s="47">
        <f t="shared" si="34"/>
        <v>-8171.9800899999764</v>
      </c>
    </row>
    <row r="119" spans="2:10" s="1" customFormat="1" ht="50.1" hidden="1" customHeight="1">
      <c r="B119" s="76" t="s">
        <v>20</v>
      </c>
      <c r="C119" s="48">
        <v>67674.548549999992</v>
      </c>
      <c r="D119" s="48">
        <v>4539.0219999999999</v>
      </c>
      <c r="E119" s="48">
        <v>53418.843489999999</v>
      </c>
      <c r="F119" s="48">
        <f t="shared" si="33"/>
        <v>18794.72705999999</v>
      </c>
      <c r="G119" s="48">
        <v>639.05809000004831</v>
      </c>
      <c r="H119" s="48">
        <v>1513.1955600000024</v>
      </c>
      <c r="I119" s="48">
        <v>12831.893240000018</v>
      </c>
      <c r="J119" s="48">
        <f t="shared" si="34"/>
        <v>-10679.639589999966</v>
      </c>
    </row>
    <row r="120" spans="2:10" s="1" customFormat="1" ht="50.1" hidden="1" customHeight="1">
      <c r="B120" s="77" t="s">
        <v>21</v>
      </c>
      <c r="C120" s="47">
        <v>97515.020319999996</v>
      </c>
      <c r="D120" s="47">
        <v>4411.5486000000001</v>
      </c>
      <c r="E120" s="47">
        <v>52759.414509999995</v>
      </c>
      <c r="F120" s="47">
        <f t="shared" si="33"/>
        <v>49167.154409999996</v>
      </c>
      <c r="G120" s="47">
        <v>0</v>
      </c>
      <c r="H120" s="47">
        <v>54.690470000000673</v>
      </c>
      <c r="I120" s="47">
        <v>12799.919000000022</v>
      </c>
      <c r="J120" s="47">
        <f t="shared" si="34"/>
        <v>-12745.22853000002</v>
      </c>
    </row>
    <row r="121" spans="2:10" s="1" customFormat="1" ht="50.1" hidden="1" customHeight="1">
      <c r="B121" s="76" t="s">
        <v>22</v>
      </c>
      <c r="C121" s="48">
        <v>108026.03769</v>
      </c>
      <c r="D121" s="48">
        <v>7462.6239000000005</v>
      </c>
      <c r="E121" s="48">
        <v>51826.066049999994</v>
      </c>
      <c r="F121" s="48">
        <f t="shared" si="33"/>
        <v>63662.595540000009</v>
      </c>
      <c r="G121" s="48">
        <v>0</v>
      </c>
      <c r="H121" s="48">
        <v>135438.54803000001</v>
      </c>
      <c r="I121" s="48">
        <v>10335.788000000044</v>
      </c>
      <c r="J121" s="48">
        <f t="shared" si="34"/>
        <v>125102.76002999996</v>
      </c>
    </row>
    <row r="122" spans="2:10" s="1" customFormat="1" ht="50.1" hidden="1" customHeight="1">
      <c r="B122" s="77" t="s">
        <v>23</v>
      </c>
      <c r="C122" s="47">
        <v>111677.58329000001</v>
      </c>
      <c r="D122" s="47">
        <v>5481.9144400000005</v>
      </c>
      <c r="E122" s="47">
        <v>60696.572500000002</v>
      </c>
      <c r="F122" s="47">
        <f t="shared" si="33"/>
        <v>56462.925230000001</v>
      </c>
      <c r="G122" s="47">
        <v>0</v>
      </c>
      <c r="H122" s="47">
        <v>22034.720399999987</v>
      </c>
      <c r="I122" s="47">
        <v>14010.584999999999</v>
      </c>
      <c r="J122" s="47">
        <f t="shared" si="34"/>
        <v>8024.1353999999883</v>
      </c>
    </row>
    <row r="123" spans="2:10" s="1" customFormat="1" ht="50.1" hidden="1" customHeight="1">
      <c r="B123" s="76" t="s">
        <v>24</v>
      </c>
      <c r="C123" s="48">
        <v>89353.270650000006</v>
      </c>
      <c r="D123" s="48">
        <v>4940.6760999999997</v>
      </c>
      <c r="E123" s="48">
        <v>57354.885000000002</v>
      </c>
      <c r="F123" s="48">
        <f t="shared" si="33"/>
        <v>36939.061750000001</v>
      </c>
      <c r="G123" s="48">
        <v>0</v>
      </c>
      <c r="H123" s="48">
        <v>13851.070479999995</v>
      </c>
      <c r="I123" s="48">
        <v>14702.82100000006</v>
      </c>
      <c r="J123" s="48">
        <f t="shared" si="34"/>
        <v>-851.75052000006508</v>
      </c>
    </row>
    <row r="124" spans="2:10" s="1" customFormat="1" ht="50.1" hidden="1" customHeight="1">
      <c r="B124" s="77" t="s">
        <v>25</v>
      </c>
      <c r="C124" s="47">
        <v>93343.738239999991</v>
      </c>
      <c r="D124" s="47">
        <v>3248.6744399999998</v>
      </c>
      <c r="E124" s="47">
        <v>61789.831749999998</v>
      </c>
      <c r="F124" s="47">
        <f t="shared" si="33"/>
        <v>34802.580929999996</v>
      </c>
      <c r="G124" s="47">
        <v>1158.2179800000042</v>
      </c>
      <c r="H124" s="47">
        <v>6418.768970000001</v>
      </c>
      <c r="I124" s="47">
        <v>13361.297</v>
      </c>
      <c r="J124" s="47">
        <f t="shared" si="34"/>
        <v>-5784.3100499999955</v>
      </c>
    </row>
    <row r="125" spans="2:10" s="1" customFormat="1" ht="50.1" hidden="1" customHeight="1">
      <c r="B125" s="76" t="s">
        <v>26</v>
      </c>
      <c r="C125" s="48">
        <v>96338.781189999994</v>
      </c>
      <c r="D125" s="48">
        <v>7954.7507000000005</v>
      </c>
      <c r="E125" s="48">
        <v>53143.275329999997</v>
      </c>
      <c r="F125" s="48">
        <f t="shared" si="33"/>
        <v>51150.256560000002</v>
      </c>
      <c r="G125" s="48">
        <v>1301.7758299999832</v>
      </c>
      <c r="H125" s="48">
        <v>105.28977000000607</v>
      </c>
      <c r="I125" s="48">
        <v>24778.057999999986</v>
      </c>
      <c r="J125" s="48">
        <f t="shared" si="34"/>
        <v>-23370.992399999996</v>
      </c>
    </row>
    <row r="126" spans="2:10" s="1" customFormat="1" ht="50.1" hidden="1" customHeight="1">
      <c r="B126" s="77" t="s">
        <v>27</v>
      </c>
      <c r="C126" s="47">
        <v>87520.616890000005</v>
      </c>
      <c r="D126" s="47">
        <v>3952.40085</v>
      </c>
      <c r="E126" s="47">
        <v>43605.697140000004</v>
      </c>
      <c r="F126" s="47">
        <f t="shared" si="33"/>
        <v>47867.320600000006</v>
      </c>
      <c r="G126" s="47">
        <v>1902.9889000000207</v>
      </c>
      <c r="H126" s="47">
        <v>16949.110770000003</v>
      </c>
      <c r="I126" s="47">
        <v>24008.238000000016</v>
      </c>
      <c r="J126" s="47">
        <f t="shared" si="34"/>
        <v>-5156.1383299999907</v>
      </c>
    </row>
    <row r="127" spans="2:10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</row>
    <row r="128" spans="2:10" s="1" customFormat="1" ht="50.1" hidden="1" customHeight="1">
      <c r="B128" s="76" t="s">
        <v>16</v>
      </c>
      <c r="C128" s="48">
        <v>82270.184569999998</v>
      </c>
      <c r="D128" s="48">
        <v>4523.3243499999999</v>
      </c>
      <c r="E128" s="48">
        <v>43693.483</v>
      </c>
      <c r="F128" s="48">
        <f t="shared" ref="F128:F139" si="35">C128+D128-E128</f>
        <v>43100.025919999993</v>
      </c>
      <c r="G128" s="48">
        <v>906.61779999996725</v>
      </c>
      <c r="H128" s="48">
        <v>2614.9758299999999</v>
      </c>
      <c r="I128" s="48">
        <v>14752.620399999976</v>
      </c>
      <c r="J128" s="48">
        <f t="shared" ref="J128:J139" si="36">G128+H128-I128</f>
        <v>-11231.026770000009</v>
      </c>
    </row>
    <row r="129" spans="2:10" s="1" customFormat="1" ht="50.1" hidden="1" customHeight="1">
      <c r="B129" s="77" t="s">
        <v>17</v>
      </c>
      <c r="C129" s="47">
        <v>77713.651859999998</v>
      </c>
      <c r="D129" s="47">
        <v>4022.6733799999997</v>
      </c>
      <c r="E129" s="47">
        <v>42324.012000000002</v>
      </c>
      <c r="F129" s="47">
        <f t="shared" si="35"/>
        <v>39412.313239999989</v>
      </c>
      <c r="G129" s="47">
        <v>198.62148000000417</v>
      </c>
      <c r="H129" s="47">
        <v>7709.224949999998</v>
      </c>
      <c r="I129" s="47">
        <v>23554.918840000035</v>
      </c>
      <c r="J129" s="47">
        <f t="shared" si="36"/>
        <v>-15647.072410000033</v>
      </c>
    </row>
    <row r="130" spans="2:10" s="1" customFormat="1" ht="50.1" hidden="1" customHeight="1">
      <c r="B130" s="76" t="s">
        <v>18</v>
      </c>
      <c r="C130" s="48">
        <v>87666.908439999999</v>
      </c>
      <c r="D130" s="48">
        <v>4713.2474499999998</v>
      </c>
      <c r="E130" s="48">
        <v>49661.970999999998</v>
      </c>
      <c r="F130" s="48">
        <f t="shared" si="35"/>
        <v>42718.184889999997</v>
      </c>
      <c r="G130" s="48">
        <v>40</v>
      </c>
      <c r="H130" s="48">
        <v>138.10564000001085</v>
      </c>
      <c r="I130" s="48">
        <v>19041.183100000024</v>
      </c>
      <c r="J130" s="48">
        <f t="shared" si="36"/>
        <v>-18863.077460000011</v>
      </c>
    </row>
    <row r="131" spans="2:10" s="1" customFormat="1" ht="50.1" hidden="1" customHeight="1">
      <c r="B131" s="77" t="s">
        <v>19</v>
      </c>
      <c r="C131" s="47">
        <v>70752.450389999998</v>
      </c>
      <c r="D131" s="47">
        <v>6975.2951700000003</v>
      </c>
      <c r="E131" s="47">
        <v>58872.743000000002</v>
      </c>
      <c r="F131" s="47">
        <f t="shared" si="35"/>
        <v>18855.002559999994</v>
      </c>
      <c r="G131" s="47">
        <v>0</v>
      </c>
      <c r="H131" s="47">
        <v>8333.1508800000047</v>
      </c>
      <c r="I131" s="47">
        <v>16558.337799999954</v>
      </c>
      <c r="J131" s="47">
        <f t="shared" si="36"/>
        <v>-8225.1869199999492</v>
      </c>
    </row>
    <row r="132" spans="2:10" s="1" customFormat="1" ht="50.1" hidden="1" customHeight="1">
      <c r="B132" s="76" t="s">
        <v>20</v>
      </c>
      <c r="C132" s="48">
        <v>75258.14374</v>
      </c>
      <c r="D132" s="48">
        <v>7987.3537300000007</v>
      </c>
      <c r="E132" s="48">
        <v>59329.249000000003</v>
      </c>
      <c r="F132" s="48">
        <f t="shared" si="35"/>
        <v>23916.248469999999</v>
      </c>
      <c r="G132" s="48">
        <v>0</v>
      </c>
      <c r="H132" s="48">
        <v>4011.2157099999972</v>
      </c>
      <c r="I132" s="48">
        <v>16411.039700000048</v>
      </c>
      <c r="J132" s="48">
        <f t="shared" si="36"/>
        <v>-12399.823990000052</v>
      </c>
    </row>
    <row r="133" spans="2:10" s="1" customFormat="1" ht="50.1" hidden="1" customHeight="1">
      <c r="B133" s="77" t="s">
        <v>21</v>
      </c>
      <c r="C133" s="47">
        <v>85291.663659999991</v>
      </c>
      <c r="D133" s="47">
        <v>6948.5650999999998</v>
      </c>
      <c r="E133" s="47">
        <v>60776.434999999998</v>
      </c>
      <c r="F133" s="47">
        <f t="shared" si="35"/>
        <v>31463.79376</v>
      </c>
      <c r="G133" s="47">
        <v>23.396999999999998</v>
      </c>
      <c r="H133" s="47">
        <v>1591.1980900000055</v>
      </c>
      <c r="I133" s="47">
        <v>11492.456799999953</v>
      </c>
      <c r="J133" s="47">
        <f t="shared" si="36"/>
        <v>-9877.8617099999465</v>
      </c>
    </row>
    <row r="134" spans="2:10" s="1" customFormat="1" ht="50.1" hidden="1" customHeight="1">
      <c r="B134" s="76" t="s">
        <v>22</v>
      </c>
      <c r="C134" s="48">
        <v>99398.87043000001</v>
      </c>
      <c r="D134" s="48">
        <v>7334.6704400000008</v>
      </c>
      <c r="E134" s="48">
        <v>64579.275999999998</v>
      </c>
      <c r="F134" s="48">
        <f t="shared" si="35"/>
        <v>42154.264870000014</v>
      </c>
      <c r="G134" s="48">
        <v>0</v>
      </c>
      <c r="H134" s="48">
        <v>422.49041000000852</v>
      </c>
      <c r="I134" s="48">
        <v>14273.882299999952</v>
      </c>
      <c r="J134" s="48">
        <f t="shared" si="36"/>
        <v>-13851.391889999944</v>
      </c>
    </row>
    <row r="135" spans="2:10" s="1" customFormat="1" ht="50.1" hidden="1" customHeight="1">
      <c r="B135" s="77" t="s">
        <v>23</v>
      </c>
      <c r="C135" s="47">
        <v>110041.02845999999</v>
      </c>
      <c r="D135" s="47">
        <v>8225.2384099999999</v>
      </c>
      <c r="E135" s="47">
        <v>57066.595999999998</v>
      </c>
      <c r="F135" s="47">
        <f t="shared" si="35"/>
        <v>61199.670869999994</v>
      </c>
      <c r="G135" s="47">
        <v>0</v>
      </c>
      <c r="H135" s="47">
        <v>3858.8291599999852</v>
      </c>
      <c r="I135" s="47">
        <v>15503.0345</v>
      </c>
      <c r="J135" s="47">
        <f t="shared" si="36"/>
        <v>-11644.205340000015</v>
      </c>
    </row>
    <row r="136" spans="2:10" s="1" customFormat="1" ht="50.1" hidden="1" customHeight="1">
      <c r="B136" s="76" t="s">
        <v>24</v>
      </c>
      <c r="C136" s="48">
        <v>95282.625</v>
      </c>
      <c r="D136" s="48">
        <v>12331.65257</v>
      </c>
      <c r="E136" s="48">
        <v>66821.524000000005</v>
      </c>
      <c r="F136" s="48">
        <f t="shared" si="35"/>
        <v>40792.753570000001</v>
      </c>
      <c r="G136" s="48">
        <v>0</v>
      </c>
      <c r="H136" s="48">
        <v>2601.9748200000076</v>
      </c>
      <c r="I136" s="48">
        <v>13811.350799999953</v>
      </c>
      <c r="J136" s="48">
        <f t="shared" si="36"/>
        <v>-11209.375979999946</v>
      </c>
    </row>
    <row r="137" spans="2:10" s="1" customFormat="1" ht="50.1" hidden="1" customHeight="1">
      <c r="B137" s="77" t="s">
        <v>25</v>
      </c>
      <c r="C137" s="47">
        <v>86035.009430000006</v>
      </c>
      <c r="D137" s="47">
        <v>6515.1097499999996</v>
      </c>
      <c r="E137" s="47">
        <v>56982.917000000001</v>
      </c>
      <c r="F137" s="47">
        <f t="shared" si="35"/>
        <v>35567.202180000008</v>
      </c>
      <c r="G137" s="47">
        <v>0</v>
      </c>
      <c r="H137" s="47">
        <v>6283.864260000013</v>
      </c>
      <c r="I137" s="47">
        <v>18127.025659999967</v>
      </c>
      <c r="J137" s="47">
        <f t="shared" si="36"/>
        <v>-11843.161399999954</v>
      </c>
    </row>
    <row r="138" spans="2:10" s="1" customFormat="1" ht="50.1" hidden="1" customHeight="1">
      <c r="B138" s="76" t="s">
        <v>26</v>
      </c>
      <c r="C138" s="48">
        <v>72042.800719999999</v>
      </c>
      <c r="D138" s="48">
        <v>7445.0510199999999</v>
      </c>
      <c r="E138" s="48">
        <v>49735.997000000003</v>
      </c>
      <c r="F138" s="48">
        <f t="shared" si="35"/>
        <v>29751.854739999995</v>
      </c>
      <c r="G138" s="48">
        <v>1274.3974700000138</v>
      </c>
      <c r="H138" s="48">
        <v>8175.7436999999691</v>
      </c>
      <c r="I138" s="48">
        <v>15893.319200000047</v>
      </c>
      <c r="J138" s="48">
        <f t="shared" si="36"/>
        <v>-6443.1780300000646</v>
      </c>
    </row>
    <row r="139" spans="2:10" s="1" customFormat="1" ht="50.1" hidden="1" customHeight="1">
      <c r="B139" s="77" t="s">
        <v>27</v>
      </c>
      <c r="C139" s="47">
        <v>82837.133499999996</v>
      </c>
      <c r="D139" s="47">
        <v>7777.7563099999998</v>
      </c>
      <c r="E139" s="47">
        <v>50377.588000000003</v>
      </c>
      <c r="F139" s="47">
        <f t="shared" si="35"/>
        <v>40237.30180999999</v>
      </c>
      <c r="G139" s="47">
        <v>773.3670099999905</v>
      </c>
      <c r="H139" s="47">
        <v>993.44353999999441</v>
      </c>
      <c r="I139" s="47">
        <v>17017.462</v>
      </c>
      <c r="J139" s="47">
        <f t="shared" si="36"/>
        <v>-15250.651450000014</v>
      </c>
    </row>
    <row r="140" spans="2:10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</row>
    <row r="141" spans="2:10" s="1" customFormat="1" ht="50.1" hidden="1" customHeight="1">
      <c r="B141" s="76" t="s">
        <v>16</v>
      </c>
      <c r="C141" s="48">
        <v>70824.770599999989</v>
      </c>
      <c r="D141" s="48">
        <v>6585.2328699999998</v>
      </c>
      <c r="E141" s="48">
        <v>46691.252999999997</v>
      </c>
      <c r="F141" s="48">
        <f t="shared" ref="F141:F152" si="37">C141+D141-E141</f>
        <v>30718.750469999999</v>
      </c>
      <c r="G141" s="48">
        <v>0</v>
      </c>
      <c r="H141" s="48">
        <v>10382.972550000015</v>
      </c>
      <c r="I141" s="48">
        <v>14363.190379999995</v>
      </c>
      <c r="J141" s="48">
        <f t="shared" ref="J141:J152" si="38">G141+H141-I141</f>
        <v>-3980.2178299999796</v>
      </c>
    </row>
    <row r="142" spans="2:10" s="1" customFormat="1" ht="50.1" hidden="1" customHeight="1">
      <c r="B142" s="77" t="s">
        <v>17</v>
      </c>
      <c r="C142" s="47">
        <v>74274.367879999991</v>
      </c>
      <c r="D142" s="47">
        <v>6041.7040999999999</v>
      </c>
      <c r="E142" s="47">
        <v>54629.260999999999</v>
      </c>
      <c r="F142" s="47">
        <f t="shared" si="37"/>
        <v>25686.810979999995</v>
      </c>
      <c r="G142" s="47">
        <v>215.27475000000001</v>
      </c>
      <c r="H142" s="47">
        <v>13353.103189999993</v>
      </c>
      <c r="I142" s="47">
        <v>11919.401029999972</v>
      </c>
      <c r="J142" s="47">
        <f t="shared" si="38"/>
        <v>1648.9769100000212</v>
      </c>
    </row>
    <row r="143" spans="2:10" s="1" customFormat="1" ht="50.1" hidden="1" customHeight="1">
      <c r="B143" s="76" t="s">
        <v>18</v>
      </c>
      <c r="C143" s="48">
        <v>78410.765169999999</v>
      </c>
      <c r="D143" s="48">
        <v>5952.3481200000006</v>
      </c>
      <c r="E143" s="48">
        <v>61228.43</v>
      </c>
      <c r="F143" s="48">
        <f t="shared" si="37"/>
        <v>23134.683289999994</v>
      </c>
      <c r="G143" s="48">
        <v>115.62795999999345</v>
      </c>
      <c r="H143" s="48">
        <v>14502.72013</v>
      </c>
      <c r="I143" s="48">
        <v>13765.037</v>
      </c>
      <c r="J143" s="48">
        <f t="shared" si="38"/>
        <v>853.31108999999378</v>
      </c>
    </row>
    <row r="144" spans="2:10" s="1" customFormat="1" ht="50.1" hidden="1" customHeight="1">
      <c r="B144" s="77" t="s">
        <v>19</v>
      </c>
      <c r="C144" s="47">
        <v>52135.142399999997</v>
      </c>
      <c r="D144" s="47">
        <v>8243.8500899999999</v>
      </c>
      <c r="E144" s="47">
        <v>63021.875999999997</v>
      </c>
      <c r="F144" s="47">
        <f t="shared" si="37"/>
        <v>-2642.8835099999997</v>
      </c>
      <c r="G144" s="47">
        <v>0</v>
      </c>
      <c r="H144" s="47">
        <v>5624.4220899999927</v>
      </c>
      <c r="I144" s="47">
        <v>18695.155210000037</v>
      </c>
      <c r="J144" s="47">
        <f t="shared" si="38"/>
        <v>-13070.733120000044</v>
      </c>
    </row>
    <row r="145" spans="2:10" s="1" customFormat="1" ht="50.1" hidden="1" customHeight="1">
      <c r="B145" s="76" t="s">
        <v>20</v>
      </c>
      <c r="C145" s="48">
        <v>65454.364979999998</v>
      </c>
      <c r="D145" s="48">
        <v>8219.58734</v>
      </c>
      <c r="E145" s="48">
        <v>65786.938999999998</v>
      </c>
      <c r="F145" s="48">
        <f t="shared" si="37"/>
        <v>7887.0133199999982</v>
      </c>
      <c r="G145" s="48">
        <v>3087.4214200000092</v>
      </c>
      <c r="H145" s="48">
        <v>4281.6244599999973</v>
      </c>
      <c r="I145" s="48">
        <v>23381.143539999961</v>
      </c>
      <c r="J145" s="48">
        <f t="shared" si="38"/>
        <v>-16012.097659999954</v>
      </c>
    </row>
    <row r="146" spans="2:10" s="1" customFormat="1" ht="50.1" hidden="1" customHeight="1">
      <c r="B146" s="77" t="s">
        <v>21</v>
      </c>
      <c r="C146" s="47">
        <v>79637.073900000003</v>
      </c>
      <c r="D146" s="47">
        <v>10595.956630000001</v>
      </c>
      <c r="E146" s="47">
        <v>71456.236000000004</v>
      </c>
      <c r="F146" s="47">
        <f t="shared" si="37"/>
        <v>18776.794529999999</v>
      </c>
      <c r="G146" s="47">
        <v>0</v>
      </c>
      <c r="H146" s="47">
        <v>2804.1930300000181</v>
      </c>
      <c r="I146" s="47">
        <v>15665.856710000038</v>
      </c>
      <c r="J146" s="47">
        <f t="shared" si="38"/>
        <v>-12861.66368000002</v>
      </c>
    </row>
    <row r="147" spans="2:10" s="1" customFormat="1" ht="50.1" hidden="1" customHeight="1">
      <c r="B147" s="76" t="s">
        <v>22</v>
      </c>
      <c r="C147" s="48">
        <v>94045.817810000008</v>
      </c>
      <c r="D147" s="48">
        <v>8348.1787100000001</v>
      </c>
      <c r="E147" s="48">
        <v>76575.834000000003</v>
      </c>
      <c r="F147" s="48">
        <f t="shared" si="37"/>
        <v>25818.162520000013</v>
      </c>
      <c r="G147" s="48">
        <v>1097.592969999984</v>
      </c>
      <c r="H147" s="48">
        <v>796.75370000000396</v>
      </c>
      <c r="I147" s="48">
        <v>11830.467950000047</v>
      </c>
      <c r="J147" s="48">
        <f t="shared" si="38"/>
        <v>-9936.1212800000594</v>
      </c>
    </row>
    <row r="148" spans="2:10" s="1" customFormat="1" ht="50.1" hidden="1" customHeight="1">
      <c r="B148" s="77" t="s">
        <v>23</v>
      </c>
      <c r="C148" s="47">
        <v>98605.208870000002</v>
      </c>
      <c r="D148" s="47">
        <v>7133.9025899999997</v>
      </c>
      <c r="E148" s="47">
        <v>72300.27</v>
      </c>
      <c r="F148" s="47">
        <f t="shared" si="37"/>
        <v>33438.841459999996</v>
      </c>
      <c r="G148" s="47">
        <v>19.999999999940396</v>
      </c>
      <c r="H148" s="47">
        <v>5663.799340000015</v>
      </c>
      <c r="I148" s="47">
        <v>29582.20796000004</v>
      </c>
      <c r="J148" s="47">
        <f t="shared" si="38"/>
        <v>-23898.408620000086</v>
      </c>
    </row>
    <row r="149" spans="2:10" s="1" customFormat="1" ht="50.1" hidden="1" customHeight="1">
      <c r="B149" s="76" t="s">
        <v>24</v>
      </c>
      <c r="C149" s="48">
        <v>91888.638340000005</v>
      </c>
      <c r="D149" s="48">
        <v>6918.4086799999995</v>
      </c>
      <c r="E149" s="48">
        <v>69798.289999999994</v>
      </c>
      <c r="F149" s="48">
        <f t="shared" si="37"/>
        <v>29008.757020000005</v>
      </c>
      <c r="G149" s="48">
        <v>23.625</v>
      </c>
      <c r="H149" s="48">
        <v>1980.4396799999997</v>
      </c>
      <c r="I149" s="48">
        <v>26087.87</v>
      </c>
      <c r="J149" s="48">
        <f t="shared" si="38"/>
        <v>-24083.805319999999</v>
      </c>
    </row>
    <row r="150" spans="2:10" s="1" customFormat="1" ht="50.1" hidden="1" customHeight="1">
      <c r="B150" s="77" t="s">
        <v>25</v>
      </c>
      <c r="C150" s="47">
        <v>66428.231520000001</v>
      </c>
      <c r="D150" s="47">
        <v>9530.506800000001</v>
      </c>
      <c r="E150" s="47">
        <v>74210.543999999994</v>
      </c>
      <c r="F150" s="47">
        <f t="shared" si="37"/>
        <v>1748.1943200000096</v>
      </c>
      <c r="G150" s="47">
        <v>0</v>
      </c>
      <c r="H150" s="47">
        <v>3864.3570299999901</v>
      </c>
      <c r="I150" s="47">
        <v>31150.979600000024</v>
      </c>
      <c r="J150" s="47">
        <f t="shared" si="38"/>
        <v>-27286.622570000036</v>
      </c>
    </row>
    <row r="151" spans="2:10" s="1" customFormat="1" ht="50.1" hidden="1" customHeight="1">
      <c r="B151" s="76" t="s">
        <v>26</v>
      </c>
      <c r="C151" s="48">
        <v>66185.578370000003</v>
      </c>
      <c r="D151" s="48">
        <v>6985.4618899999996</v>
      </c>
      <c r="E151" s="48">
        <v>75607.588000000003</v>
      </c>
      <c r="F151" s="48">
        <f t="shared" si="37"/>
        <v>-2436.5477399999945</v>
      </c>
      <c r="G151" s="48">
        <v>679.56231999997044</v>
      </c>
      <c r="H151" s="48">
        <v>6419.9059699999771</v>
      </c>
      <c r="I151" s="48">
        <v>43453.477659999968</v>
      </c>
      <c r="J151" s="48">
        <f t="shared" si="38"/>
        <v>-36354.009370000022</v>
      </c>
    </row>
    <row r="152" spans="2:10" s="1" customFormat="1" ht="50.1" hidden="1" customHeight="1">
      <c r="B152" s="77" t="s">
        <v>27</v>
      </c>
      <c r="C152" s="47">
        <v>69278.288589999996</v>
      </c>
      <c r="D152" s="47">
        <v>6607.6913099999992</v>
      </c>
      <c r="E152" s="47">
        <v>63560.705999999998</v>
      </c>
      <c r="F152" s="47">
        <f t="shared" si="37"/>
        <v>12325.273899999993</v>
      </c>
      <c r="G152" s="47">
        <v>3646.0797500000299</v>
      </c>
      <c r="H152" s="47">
        <v>2036.5722099999814</v>
      </c>
      <c r="I152" s="47">
        <v>15976.020269999981</v>
      </c>
      <c r="J152" s="47">
        <f t="shared" si="38"/>
        <v>-10293.368309999969</v>
      </c>
    </row>
    <row r="153" spans="2:10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</row>
    <row r="154" spans="2:10" s="1" customFormat="1" ht="50.1" hidden="1" customHeight="1">
      <c r="B154" s="76" t="s">
        <v>16</v>
      </c>
      <c r="C154" s="48">
        <v>62820.105069999998</v>
      </c>
      <c r="D154" s="48">
        <v>6191.9478200000003</v>
      </c>
      <c r="E154" s="48">
        <v>49225.163999999997</v>
      </c>
      <c r="F154" s="48">
        <f t="shared" ref="F154:F165" si="39">C154+D154-E154</f>
        <v>19786.888889999995</v>
      </c>
      <c r="G154" s="48">
        <v>4405.8104200000089</v>
      </c>
      <c r="H154" s="48">
        <v>4094.4347000000103</v>
      </c>
      <c r="I154" s="48">
        <v>17004.966499999999</v>
      </c>
      <c r="J154" s="48">
        <f t="shared" ref="J154:J165" si="40">G154+H154-I154</f>
        <v>-8504.721379999979</v>
      </c>
    </row>
    <row r="155" spans="2:10" s="1" customFormat="1" ht="50.1" hidden="1" customHeight="1">
      <c r="B155" s="77" t="s">
        <v>17</v>
      </c>
      <c r="C155" s="47">
        <v>56659.233659999998</v>
      </c>
      <c r="D155" s="47">
        <v>6749.8712100000002</v>
      </c>
      <c r="E155" s="47">
        <v>42095.889000000003</v>
      </c>
      <c r="F155" s="47">
        <f t="shared" si="39"/>
        <v>21313.215869999993</v>
      </c>
      <c r="G155" s="47">
        <v>13542.201470000029</v>
      </c>
      <c r="H155" s="47">
        <v>11904.767980000026</v>
      </c>
      <c r="I155" s="47">
        <v>21923.732600000025</v>
      </c>
      <c r="J155" s="47">
        <f t="shared" si="40"/>
        <v>3523.2368500000302</v>
      </c>
    </row>
    <row r="156" spans="2:10" s="1" customFormat="1" ht="50.1" hidden="1" customHeight="1">
      <c r="B156" s="76" t="s">
        <v>18</v>
      </c>
      <c r="C156" s="48">
        <v>63214.907520000001</v>
      </c>
      <c r="D156" s="48">
        <v>7264.9308499999997</v>
      </c>
      <c r="E156" s="48">
        <v>60937.620999999999</v>
      </c>
      <c r="F156" s="48">
        <f t="shared" si="39"/>
        <v>9542.2173699999985</v>
      </c>
      <c r="G156" s="48">
        <v>3766.0082699999884</v>
      </c>
      <c r="H156" s="48">
        <v>15920.605150000001</v>
      </c>
      <c r="I156" s="48">
        <v>21589.89528999996</v>
      </c>
      <c r="J156" s="48">
        <f t="shared" si="40"/>
        <v>-1903.2818699999698</v>
      </c>
    </row>
    <row r="157" spans="2:10" s="1" customFormat="1" ht="50.1" hidden="1" customHeight="1">
      <c r="B157" s="77" t="s">
        <v>19</v>
      </c>
      <c r="C157" s="47">
        <v>49788.578860000001</v>
      </c>
      <c r="D157" s="47">
        <v>6959.7484100000001</v>
      </c>
      <c r="E157" s="47">
        <v>69052.543999999994</v>
      </c>
      <c r="F157" s="47">
        <f t="shared" si="39"/>
        <v>-12304.216729999993</v>
      </c>
      <c r="G157" s="47">
        <v>2876.7970000000223</v>
      </c>
      <c r="H157" s="47">
        <v>2868.51278000002</v>
      </c>
      <c r="I157" s="47">
        <v>16404.477149999977</v>
      </c>
      <c r="J157" s="47">
        <f t="shared" si="40"/>
        <v>-10659.167369999934</v>
      </c>
    </row>
    <row r="158" spans="2:10" s="1" customFormat="1" ht="50.1" hidden="1" customHeight="1">
      <c r="B158" s="76" t="s">
        <v>20</v>
      </c>
      <c r="C158" s="48">
        <v>55582.484149999997</v>
      </c>
      <c r="D158" s="48">
        <v>7620.4308099999998</v>
      </c>
      <c r="E158" s="48">
        <v>69066.657000000007</v>
      </c>
      <c r="F158" s="48">
        <f t="shared" si="39"/>
        <v>-5863.7420400000119</v>
      </c>
      <c r="G158" s="48">
        <v>3906.7530000000224</v>
      </c>
      <c r="H158" s="48">
        <v>4739.6629999999877</v>
      </c>
      <c r="I158" s="48">
        <v>19249.98675</v>
      </c>
      <c r="J158" s="48">
        <f t="shared" si="40"/>
        <v>-10603.57074999999</v>
      </c>
    </row>
    <row r="159" spans="2:10" s="1" customFormat="1" ht="50.1" hidden="1" customHeight="1">
      <c r="B159" s="77" t="s">
        <v>21</v>
      </c>
      <c r="C159" s="47">
        <v>71747.818809999997</v>
      </c>
      <c r="D159" s="47">
        <v>6451.2501500000008</v>
      </c>
      <c r="E159" s="47">
        <v>69185.638000000006</v>
      </c>
      <c r="F159" s="47">
        <f t="shared" si="39"/>
        <v>9013.4309599999979</v>
      </c>
      <c r="G159" s="47">
        <v>3736.8220000000001</v>
      </c>
      <c r="H159" s="47">
        <v>7997.1790000000128</v>
      </c>
      <c r="I159" s="47">
        <v>14123.880059999943</v>
      </c>
      <c r="J159" s="47">
        <f t="shared" si="40"/>
        <v>-2389.8790599999302</v>
      </c>
    </row>
    <row r="160" spans="2:10" s="1" customFormat="1" ht="50.1" hidden="1" customHeight="1">
      <c r="B160" s="76" t="s">
        <v>22</v>
      </c>
      <c r="C160" s="48">
        <v>72809.462440000003</v>
      </c>
      <c r="D160" s="48">
        <v>7204.4162999999999</v>
      </c>
      <c r="E160" s="48">
        <v>66568.251000000004</v>
      </c>
      <c r="F160" s="48">
        <f t="shared" si="39"/>
        <v>13445.627739999996</v>
      </c>
      <c r="G160" s="48">
        <v>1210.18</v>
      </c>
      <c r="H160" s="48">
        <v>214.21900000000093</v>
      </c>
      <c r="I160" s="48">
        <v>18059.534299999952</v>
      </c>
      <c r="J160" s="48">
        <f t="shared" si="40"/>
        <v>-16635.135299999951</v>
      </c>
    </row>
    <row r="161" spans="2:10" s="1" customFormat="1" ht="50.1" hidden="1" customHeight="1">
      <c r="B161" s="77" t="s">
        <v>23</v>
      </c>
      <c r="C161" s="47">
        <v>77350.733200000002</v>
      </c>
      <c r="D161" s="47">
        <v>7055.9204500000005</v>
      </c>
      <c r="E161" s="47">
        <v>75128.017999999996</v>
      </c>
      <c r="F161" s="47">
        <f t="shared" si="39"/>
        <v>9278.6356500000111</v>
      </c>
      <c r="G161" s="47">
        <v>4686.5810000000747</v>
      </c>
      <c r="H161" s="47">
        <v>6062.4540000000106</v>
      </c>
      <c r="I161" s="47">
        <v>14364.831200000048</v>
      </c>
      <c r="J161" s="47">
        <f t="shared" si="40"/>
        <v>-3615.7961999999625</v>
      </c>
    </row>
    <row r="162" spans="2:10" s="1" customFormat="1" ht="50.1" hidden="1" customHeight="1">
      <c r="B162" s="76" t="s">
        <v>24</v>
      </c>
      <c r="C162" s="48">
        <v>69967.45594</v>
      </c>
      <c r="D162" s="48">
        <v>7328.2231600000005</v>
      </c>
      <c r="E162" s="48">
        <v>57477.773000000001</v>
      </c>
      <c r="F162" s="48">
        <f t="shared" si="39"/>
        <v>19817.906099999993</v>
      </c>
      <c r="G162" s="48">
        <v>8268.4030000000603</v>
      </c>
      <c r="H162" s="48">
        <v>11768.513999999999</v>
      </c>
      <c r="I162" s="48">
        <v>10411.130720000028</v>
      </c>
      <c r="J162" s="48">
        <f t="shared" si="40"/>
        <v>9625.7862800000312</v>
      </c>
    </row>
    <row r="163" spans="2:10" s="1" customFormat="1" ht="50.1" hidden="1" customHeight="1">
      <c r="B163" s="77" t="s">
        <v>25</v>
      </c>
      <c r="C163" s="47">
        <v>70006.990310000008</v>
      </c>
      <c r="D163" s="47">
        <v>5320.8609200000001</v>
      </c>
      <c r="E163" s="47">
        <v>63989.03</v>
      </c>
      <c r="F163" s="47">
        <f t="shared" si="39"/>
        <v>11338.821230000016</v>
      </c>
      <c r="G163" s="47">
        <v>6391.778999999985</v>
      </c>
      <c r="H163" s="47">
        <v>13880.466999999995</v>
      </c>
      <c r="I163" s="47">
        <v>19657.972710000038</v>
      </c>
      <c r="J163" s="47">
        <f t="shared" si="40"/>
        <v>614.27328999994279</v>
      </c>
    </row>
    <row r="164" spans="2:10" s="1" customFormat="1" ht="50.1" hidden="1" customHeight="1">
      <c r="B164" s="76" t="s">
        <v>26</v>
      </c>
      <c r="C164" s="48">
        <v>57492.548510000001</v>
      </c>
      <c r="D164" s="48">
        <v>5039.2895099999996</v>
      </c>
      <c r="E164" s="48">
        <v>62362.447999999997</v>
      </c>
      <c r="F164" s="48">
        <f t="shared" si="39"/>
        <v>169.39002000000619</v>
      </c>
      <c r="G164" s="48">
        <v>12643.829000000022</v>
      </c>
      <c r="H164" s="48">
        <v>1065.1259999999907</v>
      </c>
      <c r="I164" s="48">
        <v>18682.793779999971</v>
      </c>
      <c r="J164" s="48">
        <f t="shared" si="40"/>
        <v>-4973.8387799999582</v>
      </c>
    </row>
    <row r="165" spans="2:10" s="1" customFormat="1" ht="50.1" hidden="1" customHeight="1">
      <c r="B165" s="77" t="s">
        <v>27</v>
      </c>
      <c r="C165" s="47">
        <v>65378.720809999999</v>
      </c>
      <c r="D165" s="47">
        <v>12214.736550000001</v>
      </c>
      <c r="E165" s="47">
        <v>70430.751000000004</v>
      </c>
      <c r="F165" s="47">
        <f t="shared" si="39"/>
        <v>7162.7063599999965</v>
      </c>
      <c r="G165" s="47">
        <v>17608.505000000016</v>
      </c>
      <c r="H165" s="47">
        <v>6415.8219999999892</v>
      </c>
      <c r="I165" s="47">
        <v>8302.7061000000231</v>
      </c>
      <c r="J165" s="47">
        <f t="shared" si="40"/>
        <v>15721.620899999982</v>
      </c>
    </row>
    <row r="166" spans="2:10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</row>
    <row r="167" spans="2:10" s="1" customFormat="1" ht="50.1" hidden="1" customHeight="1">
      <c r="B167" s="76" t="s">
        <v>16</v>
      </c>
      <c r="C167" s="48">
        <v>62514.36694</v>
      </c>
      <c r="D167" s="48">
        <v>9973.9899499999992</v>
      </c>
      <c r="E167" s="48">
        <v>55864.464999999997</v>
      </c>
      <c r="F167" s="48">
        <f t="shared" ref="F167:F178" si="41">C167+D167-E167</f>
        <v>16623.891889999999</v>
      </c>
      <c r="G167" s="48">
        <v>6632.3950000000004</v>
      </c>
      <c r="H167" s="48">
        <v>6943.3150000000041</v>
      </c>
      <c r="I167" s="48">
        <v>9575.6822499999998</v>
      </c>
      <c r="J167" s="48">
        <f t="shared" ref="J167:J178" si="42">G167+H167-I167</f>
        <v>4000.0277500000047</v>
      </c>
    </row>
    <row r="168" spans="2:10" s="1" customFormat="1" ht="50.1" hidden="1" customHeight="1">
      <c r="B168" s="77" t="s">
        <v>17</v>
      </c>
      <c r="C168" s="47">
        <v>57662.02377</v>
      </c>
      <c r="D168" s="47">
        <v>4792.8599999999997</v>
      </c>
      <c r="E168" s="47">
        <v>52206.487999999998</v>
      </c>
      <c r="F168" s="47">
        <f t="shared" si="41"/>
        <v>10248.395770000003</v>
      </c>
      <c r="G168" s="47">
        <v>3329.4760000000001</v>
      </c>
      <c r="H168" s="47">
        <v>2590.107</v>
      </c>
      <c r="I168" s="47">
        <v>9410.7973999999758</v>
      </c>
      <c r="J168" s="47">
        <f t="shared" si="42"/>
        <v>-3491.2143999999753</v>
      </c>
    </row>
    <row r="169" spans="2:10" s="1" customFormat="1" ht="50.1" hidden="1" customHeight="1">
      <c r="B169" s="76" t="s">
        <v>18</v>
      </c>
      <c r="C169" s="48">
        <v>73903.021999999997</v>
      </c>
      <c r="D169" s="48">
        <v>5394.8919999999998</v>
      </c>
      <c r="E169" s="48">
        <v>74334.928</v>
      </c>
      <c r="F169" s="48">
        <f t="shared" si="41"/>
        <v>4962.9859999999899</v>
      </c>
      <c r="G169" s="48">
        <v>6076.0159999999996</v>
      </c>
      <c r="H169" s="48">
        <v>5919.4290000000001</v>
      </c>
      <c r="I169" s="48">
        <v>22891.653269999981</v>
      </c>
      <c r="J169" s="48">
        <f t="shared" si="42"/>
        <v>-10896.208269999981</v>
      </c>
    </row>
    <row r="170" spans="2:10" s="1" customFormat="1" ht="50.1" hidden="1" customHeight="1">
      <c r="B170" s="77" t="s">
        <v>19</v>
      </c>
      <c r="C170" s="47">
        <v>57769.957999999999</v>
      </c>
      <c r="D170" s="47">
        <v>6472.1610000000001</v>
      </c>
      <c r="E170" s="47">
        <v>59136.588000000003</v>
      </c>
      <c r="F170" s="47">
        <f t="shared" si="41"/>
        <v>5105.5309999999954</v>
      </c>
      <c r="G170" s="47">
        <v>7521.2150000000001</v>
      </c>
      <c r="H170" s="47">
        <v>2180.8760000000002</v>
      </c>
      <c r="I170" s="47">
        <v>10183.711200000047</v>
      </c>
      <c r="J170" s="47">
        <f t="shared" si="42"/>
        <v>-481.62020000004668</v>
      </c>
    </row>
    <row r="171" spans="2:10" s="1" customFormat="1" ht="50.1" hidden="1" customHeight="1">
      <c r="B171" s="76" t="s">
        <v>20</v>
      </c>
      <c r="C171" s="48">
        <v>64481.025000000001</v>
      </c>
      <c r="D171" s="48">
        <v>6694.5749999999998</v>
      </c>
      <c r="E171" s="48">
        <v>69254.266000000003</v>
      </c>
      <c r="F171" s="48">
        <f t="shared" si="41"/>
        <v>1921.3340000000026</v>
      </c>
      <c r="G171" s="48">
        <v>10581.214</v>
      </c>
      <c r="H171" s="48">
        <v>7087.8530000000001</v>
      </c>
      <c r="I171" s="48">
        <v>20184.438100000025</v>
      </c>
      <c r="J171" s="48">
        <f t="shared" si="42"/>
        <v>-2515.3711000000258</v>
      </c>
    </row>
    <row r="172" spans="2:10" s="1" customFormat="1" ht="50.1" hidden="1" customHeight="1">
      <c r="B172" s="77" t="s">
        <v>21</v>
      </c>
      <c r="C172" s="47">
        <v>69940.77</v>
      </c>
      <c r="D172" s="47">
        <v>5511.2240000000002</v>
      </c>
      <c r="E172" s="47">
        <v>63027.938000000002</v>
      </c>
      <c r="F172" s="47">
        <f t="shared" si="41"/>
        <v>12424.056000000004</v>
      </c>
      <c r="G172" s="47">
        <v>9793.8070000000007</v>
      </c>
      <c r="H172" s="47">
        <v>8096.0649999999996</v>
      </c>
      <c r="I172" s="47">
        <v>15550.010070000053</v>
      </c>
      <c r="J172" s="47">
        <f t="shared" si="42"/>
        <v>2339.8619299999464</v>
      </c>
    </row>
    <row r="173" spans="2:10" s="1" customFormat="1" ht="50.1" hidden="1" customHeight="1">
      <c r="B173" s="76" t="s">
        <v>22</v>
      </c>
      <c r="C173" s="48">
        <v>81470.134000000005</v>
      </c>
      <c r="D173" s="48">
        <v>6213.4120000000003</v>
      </c>
      <c r="E173" s="48">
        <v>66873.301999999996</v>
      </c>
      <c r="F173" s="48">
        <f t="shared" si="41"/>
        <v>20810.244000000006</v>
      </c>
      <c r="G173" s="48">
        <v>3812.489</v>
      </c>
      <c r="H173" s="48">
        <v>153.57599999999999</v>
      </c>
      <c r="I173" s="48">
        <v>13063.605959999919</v>
      </c>
      <c r="J173" s="48">
        <f t="shared" si="42"/>
        <v>-9097.5409599999184</v>
      </c>
    </row>
    <row r="174" spans="2:10" s="1" customFormat="1" ht="50.1" hidden="1" customHeight="1">
      <c r="B174" s="77" t="s">
        <v>23</v>
      </c>
      <c r="C174" s="47">
        <v>76176.438999999998</v>
      </c>
      <c r="D174" s="47">
        <v>9090.1659999999993</v>
      </c>
      <c r="E174" s="47">
        <v>74255.493000000002</v>
      </c>
      <c r="F174" s="47">
        <f t="shared" si="41"/>
        <v>11011.111999999994</v>
      </c>
      <c r="G174" s="47">
        <v>5256.8850000000002</v>
      </c>
      <c r="H174" s="47">
        <v>5834.3059999999996</v>
      </c>
      <c r="I174" s="47">
        <v>16503.419399999977</v>
      </c>
      <c r="J174" s="47">
        <f t="shared" si="42"/>
        <v>-5412.2283999999781</v>
      </c>
    </row>
    <row r="175" spans="2:10" s="1" customFormat="1" ht="50.1" hidden="1" customHeight="1">
      <c r="B175" s="76" t="s">
        <v>24</v>
      </c>
      <c r="C175" s="48">
        <v>73303.816000000006</v>
      </c>
      <c r="D175" s="48">
        <v>5163.2190000000001</v>
      </c>
      <c r="E175" s="48">
        <v>56745.491000000002</v>
      </c>
      <c r="F175" s="48">
        <f t="shared" si="41"/>
        <v>21721.544000000002</v>
      </c>
      <c r="G175" s="48">
        <v>6675.7030000000004</v>
      </c>
      <c r="H175" s="48">
        <v>5672.6540000000005</v>
      </c>
      <c r="I175" s="48">
        <v>11382.023539999962</v>
      </c>
      <c r="J175" s="48">
        <f t="shared" si="42"/>
        <v>966.33346000003803</v>
      </c>
    </row>
    <row r="176" spans="2:10" s="1" customFormat="1" ht="50.1" hidden="1" customHeight="1">
      <c r="B176" s="77" t="s">
        <v>25</v>
      </c>
      <c r="C176" s="47">
        <v>74018.289000000004</v>
      </c>
      <c r="D176" s="47">
        <v>6517.0370000000003</v>
      </c>
      <c r="E176" s="47">
        <v>72990.301999999996</v>
      </c>
      <c r="F176" s="47">
        <f t="shared" si="41"/>
        <v>7545.0240000000049</v>
      </c>
      <c r="G176" s="47">
        <v>8836.1669999999995</v>
      </c>
      <c r="H176" s="47">
        <v>4961.6869999999999</v>
      </c>
      <c r="I176" s="47">
        <v>30844.957920000077</v>
      </c>
      <c r="J176" s="47">
        <f t="shared" si="42"/>
        <v>-17047.103920000078</v>
      </c>
    </row>
    <row r="177" spans="2:10" s="1" customFormat="1" ht="50.1" hidden="1" customHeight="1">
      <c r="B177" s="76" t="s">
        <v>26</v>
      </c>
      <c r="C177" s="48">
        <v>63908.677000000003</v>
      </c>
      <c r="D177" s="48">
        <v>4816.326</v>
      </c>
      <c r="E177" s="48">
        <v>62365.77</v>
      </c>
      <c r="F177" s="48">
        <f t="shared" si="41"/>
        <v>6359.2330000000002</v>
      </c>
      <c r="G177" s="48">
        <v>9234.2009999999991</v>
      </c>
      <c r="H177" s="48">
        <v>3544.634</v>
      </c>
      <c r="I177" s="48">
        <v>8159.8780399999614</v>
      </c>
      <c r="J177" s="48">
        <f t="shared" si="42"/>
        <v>4618.9569600000377</v>
      </c>
    </row>
    <row r="178" spans="2:10" s="1" customFormat="1" ht="50.1" hidden="1" customHeight="1">
      <c r="B178" s="77" t="s">
        <v>27</v>
      </c>
      <c r="C178" s="47">
        <v>68482.718999999997</v>
      </c>
      <c r="D178" s="47">
        <v>5937.4560000000001</v>
      </c>
      <c r="E178" s="47">
        <v>67664.448000000004</v>
      </c>
      <c r="F178" s="47">
        <f t="shared" si="41"/>
        <v>6755.726999999999</v>
      </c>
      <c r="G178" s="47">
        <v>9374.2199999999993</v>
      </c>
      <c r="H178" s="47">
        <v>5361.357</v>
      </c>
      <c r="I178" s="47">
        <v>13725.046980000019</v>
      </c>
      <c r="J178" s="47">
        <f t="shared" si="42"/>
        <v>1010.5300199999801</v>
      </c>
    </row>
    <row r="179" spans="2:10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</row>
    <row r="180" spans="2:10" s="1" customFormat="1" ht="50.1" hidden="1" customHeight="1">
      <c r="B180" s="76" t="s">
        <v>16</v>
      </c>
      <c r="C180" s="48">
        <v>71569.664999999994</v>
      </c>
      <c r="D180" s="48">
        <v>7152.2560000000003</v>
      </c>
      <c r="E180" s="48">
        <v>55041.828000000001</v>
      </c>
      <c r="F180" s="48">
        <f t="shared" ref="F180:F191" si="43">C180+D180-E180</f>
        <v>23680.092999999986</v>
      </c>
      <c r="G180" s="48">
        <v>7172.643</v>
      </c>
      <c r="H180" s="48">
        <v>106.52500000000001</v>
      </c>
      <c r="I180" s="48">
        <v>14018.128710000037</v>
      </c>
      <c r="J180" s="48">
        <f t="shared" ref="J180:J191" si="44">G180+H180-I180</f>
        <v>-6738.9607100000376</v>
      </c>
    </row>
    <row r="181" spans="2:10" s="1" customFormat="1" ht="50.1" hidden="1" customHeight="1">
      <c r="B181" s="77" t="s">
        <v>17</v>
      </c>
      <c r="C181" s="47">
        <v>60525.351999999999</v>
      </c>
      <c r="D181" s="47">
        <v>10373.619000000001</v>
      </c>
      <c r="E181" s="47">
        <v>60957.688000000002</v>
      </c>
      <c r="F181" s="47">
        <f t="shared" si="43"/>
        <v>9941.2830000000031</v>
      </c>
      <c r="G181" s="47">
        <v>4695.0060000000003</v>
      </c>
      <c r="H181" s="47">
        <v>140.928</v>
      </c>
      <c r="I181" s="47">
        <v>10188.96151000005</v>
      </c>
      <c r="J181" s="47">
        <f t="shared" si="44"/>
        <v>-5353.0275100000499</v>
      </c>
    </row>
    <row r="182" spans="2:10" s="1" customFormat="1" ht="50.1" hidden="1" customHeight="1">
      <c r="B182" s="76" t="s">
        <v>18</v>
      </c>
      <c r="C182" s="48">
        <v>73441.976999999999</v>
      </c>
      <c r="D182" s="48">
        <v>8540.3230000000003</v>
      </c>
      <c r="E182" s="48">
        <v>76097.759999999995</v>
      </c>
      <c r="F182" s="48">
        <f t="shared" si="43"/>
        <v>5884.5400000000081</v>
      </c>
      <c r="G182" s="48">
        <v>11604.78</v>
      </c>
      <c r="H182" s="48">
        <v>10501.737999999999</v>
      </c>
      <c r="I182" s="48">
        <v>13613.857569999933</v>
      </c>
      <c r="J182" s="48">
        <f t="shared" si="44"/>
        <v>8492.6604300000672</v>
      </c>
    </row>
    <row r="183" spans="2:10" s="1" customFormat="1" ht="50.1" hidden="1" customHeight="1">
      <c r="B183" s="77" t="s">
        <v>19</v>
      </c>
      <c r="C183" s="47">
        <v>62932.228000000003</v>
      </c>
      <c r="D183" s="47">
        <v>6005.9790000000003</v>
      </c>
      <c r="E183" s="47">
        <v>62915.955999999998</v>
      </c>
      <c r="F183" s="47">
        <f t="shared" si="43"/>
        <v>6022.2510000000111</v>
      </c>
      <c r="G183" s="47">
        <v>8060.0389999999998</v>
      </c>
      <c r="H183" s="47">
        <v>13479.927</v>
      </c>
      <c r="I183" s="47">
        <v>20338.82425999999</v>
      </c>
      <c r="J183" s="47">
        <f t="shared" si="44"/>
        <v>1201.14174000001</v>
      </c>
    </row>
    <row r="184" spans="2:10" s="1" customFormat="1" ht="50.1" hidden="1" customHeight="1">
      <c r="B184" s="76" t="s">
        <v>20</v>
      </c>
      <c r="C184" s="48">
        <v>69540.335000000006</v>
      </c>
      <c r="D184" s="48">
        <v>7910.4549999999999</v>
      </c>
      <c r="E184" s="48">
        <v>78477.979000000007</v>
      </c>
      <c r="F184" s="48">
        <f t="shared" si="43"/>
        <v>-1027.1889999999985</v>
      </c>
      <c r="G184" s="48">
        <v>24474.73</v>
      </c>
      <c r="H184" s="48">
        <v>5808.4660000000003</v>
      </c>
      <c r="I184" s="48">
        <v>13863.115710000038</v>
      </c>
      <c r="J184" s="48">
        <f t="shared" si="44"/>
        <v>16420.080289999962</v>
      </c>
    </row>
    <row r="185" spans="2:10" s="1" customFormat="1" ht="50.1" hidden="1" customHeight="1">
      <c r="B185" s="77" t="s">
        <v>21</v>
      </c>
      <c r="C185" s="47">
        <v>92684.081999999995</v>
      </c>
      <c r="D185" s="47">
        <v>15139.558999999999</v>
      </c>
      <c r="E185" s="47">
        <v>75944.221000000005</v>
      </c>
      <c r="F185" s="47">
        <f t="shared" si="43"/>
        <v>31879.419999999984</v>
      </c>
      <c r="G185" s="47">
        <v>18645.154999999999</v>
      </c>
      <c r="H185" s="47">
        <v>2535.0549999999998</v>
      </c>
      <c r="I185" s="47">
        <v>13276.650589999914</v>
      </c>
      <c r="J185" s="47">
        <f t="shared" si="44"/>
        <v>7903.5594100000853</v>
      </c>
    </row>
    <row r="186" spans="2:10" s="1" customFormat="1" ht="50.1" hidden="1" customHeight="1">
      <c r="B186" s="76" t="s">
        <v>22</v>
      </c>
      <c r="C186" s="48">
        <v>89180.895000000004</v>
      </c>
      <c r="D186" s="48">
        <v>10153.652</v>
      </c>
      <c r="E186" s="48">
        <v>85260.313999999998</v>
      </c>
      <c r="F186" s="48">
        <f t="shared" si="43"/>
        <v>14074.233000000007</v>
      </c>
      <c r="G186" s="48">
        <v>13730.665999999999</v>
      </c>
      <c r="H186" s="48">
        <v>2644.5010000000002</v>
      </c>
      <c r="I186" s="48">
        <v>12746.831190000057</v>
      </c>
      <c r="J186" s="48">
        <f t="shared" si="44"/>
        <v>3628.3358099999423</v>
      </c>
    </row>
    <row r="187" spans="2:10" s="1" customFormat="1" ht="50.1" hidden="1" customHeight="1">
      <c r="B187" s="77" t="s">
        <v>23</v>
      </c>
      <c r="C187" s="47">
        <v>94136.49</v>
      </c>
      <c r="D187" s="47">
        <v>11908.441999999999</v>
      </c>
      <c r="E187" s="47">
        <v>80136.977549999996</v>
      </c>
      <c r="F187" s="47">
        <f t="shared" si="43"/>
        <v>25907.954450000005</v>
      </c>
      <c r="G187" s="47">
        <v>13108.222</v>
      </c>
      <c r="H187" s="47">
        <v>3873.5239999999999</v>
      </c>
      <c r="I187" s="47">
        <v>18263.783130000011</v>
      </c>
      <c r="J187" s="47">
        <f t="shared" si="44"/>
        <v>-1282.0371300000115</v>
      </c>
    </row>
    <row r="188" spans="2:10" s="1" customFormat="1" ht="50.1" hidden="1" customHeight="1">
      <c r="B188" s="76" t="s">
        <v>24</v>
      </c>
      <c r="C188" s="48">
        <v>83161.290999999997</v>
      </c>
      <c r="D188" s="48">
        <v>6856.1090000000004</v>
      </c>
      <c r="E188" s="48">
        <v>64906.781630000005</v>
      </c>
      <c r="F188" s="48">
        <f t="shared" si="43"/>
        <v>25110.618369999989</v>
      </c>
      <c r="G188" s="48">
        <v>13270.463</v>
      </c>
      <c r="H188" s="48">
        <v>4369.0479999999998</v>
      </c>
      <c r="I188" s="48">
        <v>21479.330299999885</v>
      </c>
      <c r="J188" s="48">
        <f t="shared" si="44"/>
        <v>-3839.8192999998864</v>
      </c>
    </row>
    <row r="189" spans="2:10" s="1" customFormat="1" ht="50.1" hidden="1" customHeight="1">
      <c r="B189" s="77" t="s">
        <v>25</v>
      </c>
      <c r="C189" s="47">
        <v>73779.831999999995</v>
      </c>
      <c r="D189" s="47">
        <v>11899.009</v>
      </c>
      <c r="E189" s="47">
        <v>85496.398840000009</v>
      </c>
      <c r="F189" s="47">
        <f t="shared" si="43"/>
        <v>182.44215999999142</v>
      </c>
      <c r="G189" s="47">
        <v>5166.8599999999997</v>
      </c>
      <c r="H189" s="47">
        <v>61.491999999999997</v>
      </c>
      <c r="I189" s="47">
        <v>42089.08</v>
      </c>
      <c r="J189" s="47">
        <f t="shared" si="44"/>
        <v>-36860.728000000003</v>
      </c>
    </row>
    <row r="190" spans="2:10" s="1" customFormat="1" ht="50.1" hidden="1" customHeight="1">
      <c r="B190" s="76" t="s">
        <v>26</v>
      </c>
      <c r="C190" s="48">
        <v>56705.35</v>
      </c>
      <c r="D190" s="48">
        <v>7848.21</v>
      </c>
      <c r="E190" s="48">
        <v>64917.946880000003</v>
      </c>
      <c r="F190" s="48">
        <f t="shared" si="43"/>
        <v>-364.38688000000548</v>
      </c>
      <c r="G190" s="48">
        <v>10653.47</v>
      </c>
      <c r="H190" s="48">
        <v>3063.3580000000002</v>
      </c>
      <c r="I190" s="48">
        <v>13772.373490000062</v>
      </c>
      <c r="J190" s="48">
        <f t="shared" si="44"/>
        <v>-55.545490000062273</v>
      </c>
    </row>
    <row r="191" spans="2:10" s="1" customFormat="1" ht="50.1" hidden="1" customHeight="1">
      <c r="B191" s="77" t="s">
        <v>27</v>
      </c>
      <c r="C191" s="47">
        <v>83935.899000000005</v>
      </c>
      <c r="D191" s="47">
        <v>12401.25</v>
      </c>
      <c r="E191" s="47">
        <v>77247.877769999992</v>
      </c>
      <c r="F191" s="47">
        <f t="shared" si="43"/>
        <v>19089.271230000013</v>
      </c>
      <c r="G191" s="47">
        <v>11439.48</v>
      </c>
      <c r="H191" s="47">
        <v>2123.4079999999999</v>
      </c>
      <c r="I191" s="47">
        <v>18476.688999999718</v>
      </c>
      <c r="J191" s="47">
        <f t="shared" si="44"/>
        <v>-4913.8009999997194</v>
      </c>
    </row>
    <row r="192" spans="2:10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</row>
    <row r="193" spans="2:10" s="1" customFormat="1" ht="50.1" hidden="1" customHeight="1">
      <c r="B193" s="76" t="s">
        <v>16</v>
      </c>
      <c r="C193" s="48">
        <v>74208.179999999993</v>
      </c>
      <c r="D193" s="48">
        <v>9670.6970000000001</v>
      </c>
      <c r="E193" s="48">
        <v>61260.440200000005</v>
      </c>
      <c r="F193" s="48">
        <f t="shared" ref="F193:F204" si="45">C193+D193-E193</f>
        <v>22618.436799999989</v>
      </c>
      <c r="G193" s="48">
        <v>9857.3819999999996</v>
      </c>
      <c r="H193" s="48">
        <v>4675.1689999999999</v>
      </c>
      <c r="I193" s="48">
        <v>29082.883000000045</v>
      </c>
      <c r="J193" s="48">
        <f t="shared" ref="J193:J204" si="46">G193+H193-I193</f>
        <v>-14550.332000000046</v>
      </c>
    </row>
    <row r="194" spans="2:10" s="1" customFormat="1" ht="50.1" hidden="1" customHeight="1">
      <c r="B194" s="77" t="s">
        <v>17</v>
      </c>
      <c r="C194" s="47">
        <v>70497.578999999998</v>
      </c>
      <c r="D194" s="47">
        <v>8311.4500000000007</v>
      </c>
      <c r="E194" s="47">
        <v>68566.063999999998</v>
      </c>
      <c r="F194" s="47">
        <f t="shared" si="45"/>
        <v>10242.964999999997</v>
      </c>
      <c r="G194" s="47">
        <v>19958.972000000002</v>
      </c>
      <c r="H194" s="47">
        <v>3635.355</v>
      </c>
      <c r="I194" s="47">
        <v>10991.242</v>
      </c>
      <c r="J194" s="47">
        <f t="shared" si="46"/>
        <v>12603.085000000001</v>
      </c>
    </row>
    <row r="195" spans="2:10" s="1" customFormat="1" ht="50.1" hidden="1" customHeight="1">
      <c r="B195" s="76" t="s">
        <v>18</v>
      </c>
      <c r="C195" s="48">
        <v>73905.467000000004</v>
      </c>
      <c r="D195" s="48">
        <v>9039.6370000000006</v>
      </c>
      <c r="E195" s="48">
        <v>60176.08</v>
      </c>
      <c r="F195" s="48">
        <f t="shared" si="45"/>
        <v>22769.024000000005</v>
      </c>
      <c r="G195" s="48">
        <v>3238.71</v>
      </c>
      <c r="H195" s="48">
        <v>105.371</v>
      </c>
      <c r="I195" s="48">
        <v>22333.534</v>
      </c>
      <c r="J195" s="48">
        <f t="shared" si="46"/>
        <v>-18989.453000000001</v>
      </c>
    </row>
    <row r="196" spans="2:10" s="1" customFormat="1" ht="50.1" hidden="1" customHeight="1">
      <c r="B196" s="77" t="s">
        <v>19</v>
      </c>
      <c r="C196" s="47">
        <v>67103.991999999998</v>
      </c>
      <c r="D196" s="47">
        <v>9668.0779999999995</v>
      </c>
      <c r="E196" s="47">
        <v>72807.773000000001</v>
      </c>
      <c r="F196" s="47">
        <f t="shared" si="45"/>
        <v>3964.2969999999914</v>
      </c>
      <c r="G196" s="47">
        <v>0</v>
      </c>
      <c r="H196" s="47">
        <v>1538.288</v>
      </c>
      <c r="I196" s="47">
        <v>14079.706</v>
      </c>
      <c r="J196" s="47">
        <f t="shared" si="46"/>
        <v>-12541.418</v>
      </c>
    </row>
    <row r="197" spans="2:10" s="1" customFormat="1" ht="50.1" hidden="1" customHeight="1">
      <c r="B197" s="76" t="s">
        <v>20</v>
      </c>
      <c r="C197" s="48">
        <v>75380.98</v>
      </c>
      <c r="D197" s="48">
        <v>8990.1540000000005</v>
      </c>
      <c r="E197" s="48">
        <v>87079.945999999996</v>
      </c>
      <c r="F197" s="48">
        <f t="shared" si="45"/>
        <v>-2708.8120000000054</v>
      </c>
      <c r="G197" s="48">
        <v>3540.2429999999999</v>
      </c>
      <c r="H197" s="48">
        <v>19.344000000000001</v>
      </c>
      <c r="I197" s="48">
        <v>18650.848999999998</v>
      </c>
      <c r="J197" s="48">
        <f t="shared" si="46"/>
        <v>-15091.261999999999</v>
      </c>
    </row>
    <row r="198" spans="2:10" s="1" customFormat="1" ht="50.1" hidden="1" customHeight="1">
      <c r="B198" s="77" t="s">
        <v>21</v>
      </c>
      <c r="C198" s="47">
        <v>93181.38</v>
      </c>
      <c r="D198" s="47">
        <v>10836.323</v>
      </c>
      <c r="E198" s="47">
        <v>80492.527000000002</v>
      </c>
      <c r="F198" s="47">
        <f t="shared" si="45"/>
        <v>23525.176000000007</v>
      </c>
      <c r="G198" s="47">
        <v>3249.04</v>
      </c>
      <c r="H198" s="47">
        <v>153.65899999999999</v>
      </c>
      <c r="I198" s="47">
        <v>48350.49</v>
      </c>
      <c r="J198" s="47">
        <f t="shared" si="46"/>
        <v>-44947.790999999997</v>
      </c>
    </row>
    <row r="199" spans="2:10" s="1" customFormat="1" ht="50.1" hidden="1" customHeight="1">
      <c r="B199" s="76" t="s">
        <v>22</v>
      </c>
      <c r="C199" s="48">
        <v>95691.082999999999</v>
      </c>
      <c r="D199" s="48">
        <v>9840.2510000000002</v>
      </c>
      <c r="E199" s="48">
        <v>83562.540999999997</v>
      </c>
      <c r="F199" s="48">
        <f t="shared" si="45"/>
        <v>21968.793000000005</v>
      </c>
      <c r="G199" s="48">
        <v>1169.2049999999999</v>
      </c>
      <c r="H199" s="48">
        <v>238.00200000000001</v>
      </c>
      <c r="I199" s="48">
        <v>15053.279</v>
      </c>
      <c r="J199" s="48">
        <f t="shared" si="46"/>
        <v>-13646.072</v>
      </c>
    </row>
    <row r="200" spans="2:10" s="1" customFormat="1" ht="50.1" hidden="1" customHeight="1">
      <c r="B200" s="77" t="s">
        <v>23</v>
      </c>
      <c r="C200" s="47">
        <v>87895.017999999996</v>
      </c>
      <c r="D200" s="47">
        <v>7081.1189999999997</v>
      </c>
      <c r="E200" s="47">
        <v>61534.921999999999</v>
      </c>
      <c r="F200" s="47">
        <f t="shared" si="45"/>
        <v>33441.215000000004</v>
      </c>
      <c r="G200" s="47">
        <v>9458.3070000000007</v>
      </c>
      <c r="H200" s="47">
        <v>248.286</v>
      </c>
      <c r="I200" s="47">
        <v>16511.754000000001</v>
      </c>
      <c r="J200" s="47">
        <f t="shared" si="46"/>
        <v>-6805.1610000000001</v>
      </c>
    </row>
    <row r="201" spans="2:10" s="1" customFormat="1" ht="50.1" hidden="1" customHeight="1">
      <c r="B201" s="76" t="s">
        <v>24</v>
      </c>
      <c r="C201" s="48">
        <v>96349.036999999997</v>
      </c>
      <c r="D201" s="48">
        <v>7024.9979999999996</v>
      </c>
      <c r="E201" s="48">
        <v>76200.281000000003</v>
      </c>
      <c r="F201" s="48">
        <f t="shared" si="45"/>
        <v>27173.754000000001</v>
      </c>
      <c r="G201" s="48">
        <v>21396.405999999999</v>
      </c>
      <c r="H201" s="48">
        <v>305.536</v>
      </c>
      <c r="I201" s="48">
        <v>20593.364000000001</v>
      </c>
      <c r="J201" s="48">
        <f t="shared" si="46"/>
        <v>1108.5779999999977</v>
      </c>
    </row>
    <row r="202" spans="2:10" s="1" customFormat="1" ht="50.1" hidden="1" customHeight="1">
      <c r="B202" s="77" t="s">
        <v>25</v>
      </c>
      <c r="C202" s="47">
        <v>84276.596000000005</v>
      </c>
      <c r="D202" s="47">
        <v>6583.8119999999999</v>
      </c>
      <c r="E202" s="47">
        <v>83653.714000000007</v>
      </c>
      <c r="F202" s="47">
        <f t="shared" si="45"/>
        <v>7206.6940000000031</v>
      </c>
      <c r="G202" s="47">
        <v>26501.185000000001</v>
      </c>
      <c r="H202" s="47">
        <v>456.12200000000001</v>
      </c>
      <c r="I202" s="47">
        <v>9006.8130000000001</v>
      </c>
      <c r="J202" s="47">
        <f t="shared" si="46"/>
        <v>17950.493999999999</v>
      </c>
    </row>
    <row r="203" spans="2:10" s="1" customFormat="1" ht="50.1" hidden="1" customHeight="1">
      <c r="B203" s="76" t="s">
        <v>26</v>
      </c>
      <c r="C203" s="48">
        <v>75039.59</v>
      </c>
      <c r="D203" s="48">
        <v>9295.6170000000002</v>
      </c>
      <c r="E203" s="48">
        <v>76210.729000000007</v>
      </c>
      <c r="F203" s="48">
        <f t="shared" si="45"/>
        <v>8124.4779999999882</v>
      </c>
      <c r="G203" s="48">
        <v>2713.7240000000002</v>
      </c>
      <c r="H203" s="48">
        <v>134.28899999999999</v>
      </c>
      <c r="I203" s="48">
        <v>22968.901999999998</v>
      </c>
      <c r="J203" s="48">
        <f t="shared" si="46"/>
        <v>-20120.888999999999</v>
      </c>
    </row>
    <row r="204" spans="2:10" s="1" customFormat="1" ht="50.1" hidden="1" customHeight="1">
      <c r="B204" s="77" t="s">
        <v>27</v>
      </c>
      <c r="C204" s="47">
        <v>86016.865000000005</v>
      </c>
      <c r="D204" s="47">
        <v>10451.088</v>
      </c>
      <c r="E204" s="47">
        <v>93973.047999999995</v>
      </c>
      <c r="F204" s="47">
        <f t="shared" si="45"/>
        <v>2494.9050000000134</v>
      </c>
      <c r="G204" s="47">
        <v>273.84800000000001</v>
      </c>
      <c r="H204" s="47">
        <v>53.618000000000002</v>
      </c>
      <c r="I204" s="47">
        <v>22847.115000000002</v>
      </c>
      <c r="J204" s="47">
        <f t="shared" si="46"/>
        <v>-22519.649000000001</v>
      </c>
    </row>
    <row r="205" spans="2:10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</row>
    <row r="206" spans="2:10" s="1" customFormat="1" ht="50.1" hidden="1" customHeight="1">
      <c r="B206" s="76" t="s">
        <v>16</v>
      </c>
      <c r="C206" s="48">
        <v>84220.725000000006</v>
      </c>
      <c r="D206" s="48">
        <v>9062.3960000000006</v>
      </c>
      <c r="E206" s="48">
        <v>66106.264999999999</v>
      </c>
      <c r="F206" s="48">
        <f t="shared" ref="F206:F217" si="47">C206+D206-E206</f>
        <v>27176.856000000014</v>
      </c>
      <c r="G206" s="48">
        <v>2875.85</v>
      </c>
      <c r="H206" s="48">
        <v>5022.1499999999996</v>
      </c>
      <c r="I206" s="48">
        <v>30254.309000000001</v>
      </c>
      <c r="J206" s="48">
        <f t="shared" ref="J206:J217" si="48">G206+H206-I206</f>
        <v>-22356.309000000001</v>
      </c>
    </row>
    <row r="207" spans="2:10" s="1" customFormat="1" ht="50.1" hidden="1" customHeight="1">
      <c r="B207" s="77" t="s">
        <v>17</v>
      </c>
      <c r="C207" s="47">
        <v>70667.380999999994</v>
      </c>
      <c r="D207" s="47">
        <v>9070.1939999999995</v>
      </c>
      <c r="E207" s="47">
        <v>77941.755000000005</v>
      </c>
      <c r="F207" s="47">
        <f t="shared" si="47"/>
        <v>1795.8199999999924</v>
      </c>
      <c r="G207" s="47">
        <v>1629.86</v>
      </c>
      <c r="H207" s="47">
        <v>300.74200000000002</v>
      </c>
      <c r="I207" s="47">
        <v>32029.296999999999</v>
      </c>
      <c r="J207" s="47">
        <f t="shared" si="48"/>
        <v>-30098.695</v>
      </c>
    </row>
    <row r="208" spans="2:10" s="1" customFormat="1" ht="50.1" hidden="1" customHeight="1">
      <c r="B208" s="76" t="s">
        <v>18</v>
      </c>
      <c r="C208" s="48">
        <v>73594.959000000003</v>
      </c>
      <c r="D208" s="48">
        <v>5993.4440000000004</v>
      </c>
      <c r="E208" s="48">
        <v>98505.664000000004</v>
      </c>
      <c r="F208" s="48">
        <f t="shared" si="47"/>
        <v>-18917.260999999999</v>
      </c>
      <c r="G208" s="48">
        <v>877.17200000000003</v>
      </c>
      <c r="H208" s="48">
        <v>859.73</v>
      </c>
      <c r="I208" s="48">
        <v>31063.359</v>
      </c>
      <c r="J208" s="48">
        <f t="shared" si="48"/>
        <v>-29326.457000000002</v>
      </c>
    </row>
    <row r="209" spans="2:10" s="1" customFormat="1" ht="50.1" hidden="1" customHeight="1">
      <c r="B209" s="77" t="s">
        <v>19</v>
      </c>
      <c r="C209" s="47">
        <v>79234.603000000003</v>
      </c>
      <c r="D209" s="47">
        <v>5873.2</v>
      </c>
      <c r="E209" s="47">
        <v>81087.040999999997</v>
      </c>
      <c r="F209" s="47">
        <f t="shared" si="47"/>
        <v>4020.7620000000024</v>
      </c>
      <c r="G209" s="47">
        <v>20.98</v>
      </c>
      <c r="H209" s="47">
        <v>7947.4</v>
      </c>
      <c r="I209" s="47">
        <v>81951.618289999955</v>
      </c>
      <c r="J209" s="47">
        <f t="shared" si="48"/>
        <v>-73983.23828999995</v>
      </c>
    </row>
    <row r="210" spans="2:10" s="1" customFormat="1" ht="50.1" hidden="1" customHeight="1">
      <c r="B210" s="76" t="s">
        <v>20</v>
      </c>
      <c r="C210" s="48">
        <v>74457.028000000006</v>
      </c>
      <c r="D210" s="48">
        <v>6194.1130000000003</v>
      </c>
      <c r="E210" s="48">
        <v>89958.023000000001</v>
      </c>
      <c r="F210" s="48">
        <f t="shared" si="47"/>
        <v>-9306.8819999999978</v>
      </c>
      <c r="G210" s="48">
        <v>392.69900000000001</v>
      </c>
      <c r="H210" s="48">
        <v>263.94799999999998</v>
      </c>
      <c r="I210" s="48">
        <v>91345.379000000001</v>
      </c>
      <c r="J210" s="48">
        <f t="shared" si="48"/>
        <v>-90688.732000000004</v>
      </c>
    </row>
    <row r="211" spans="2:10" s="1" customFormat="1" ht="50.1" hidden="1" customHeight="1">
      <c r="B211" s="77" t="s">
        <v>21</v>
      </c>
      <c r="C211" s="47">
        <v>104950.50599999999</v>
      </c>
      <c r="D211" s="47">
        <v>5574.6480000000001</v>
      </c>
      <c r="E211" s="47">
        <v>97352.578999999998</v>
      </c>
      <c r="F211" s="47">
        <f t="shared" si="47"/>
        <v>13172.574999999997</v>
      </c>
      <c r="G211" s="47">
        <v>420.83699999999999</v>
      </c>
      <c r="H211" s="47">
        <v>130.328</v>
      </c>
      <c r="I211" s="47">
        <v>44729.008000000002</v>
      </c>
      <c r="J211" s="47">
        <f t="shared" si="48"/>
        <v>-44177.843000000001</v>
      </c>
    </row>
    <row r="212" spans="2:10" s="1" customFormat="1" ht="50.1" hidden="1" customHeight="1">
      <c r="B212" s="76" t="s">
        <v>22</v>
      </c>
      <c r="C212" s="48">
        <v>105157.928</v>
      </c>
      <c r="D212" s="48">
        <v>3858.663</v>
      </c>
      <c r="E212" s="48">
        <v>95852.744000000006</v>
      </c>
      <c r="F212" s="48">
        <f t="shared" si="47"/>
        <v>13163.846999999994</v>
      </c>
      <c r="G212" s="48">
        <v>52.234999999999999</v>
      </c>
      <c r="H212" s="48">
        <v>240.67599999999999</v>
      </c>
      <c r="I212" s="48">
        <v>64771.254450000051</v>
      </c>
      <c r="J212" s="48">
        <f t="shared" si="48"/>
        <v>-64478.343450000051</v>
      </c>
    </row>
    <row r="213" spans="2:10" s="1" customFormat="1" ht="50.1" hidden="1" customHeight="1">
      <c r="B213" s="77" t="s">
        <v>23</v>
      </c>
      <c r="C213" s="47">
        <v>99834.554999999993</v>
      </c>
      <c r="D213" s="47">
        <v>3083.2170000000001</v>
      </c>
      <c r="E213" s="47">
        <v>85803.789000000004</v>
      </c>
      <c r="F213" s="47">
        <f t="shared" si="47"/>
        <v>17113.982999999993</v>
      </c>
      <c r="G213" s="47">
        <v>492.78199999999998</v>
      </c>
      <c r="H213" s="47">
        <v>103.434</v>
      </c>
      <c r="I213" s="47">
        <v>39110.036999999997</v>
      </c>
      <c r="J213" s="47">
        <f t="shared" si="48"/>
        <v>-38513.820999999996</v>
      </c>
    </row>
    <row r="214" spans="2:10" s="1" customFormat="1" ht="50.1" hidden="1" customHeight="1">
      <c r="B214" s="76" t="s">
        <v>24</v>
      </c>
      <c r="C214" s="48">
        <v>103631.423</v>
      </c>
      <c r="D214" s="48">
        <v>6665.3289999999997</v>
      </c>
      <c r="E214" s="48">
        <v>100604.08</v>
      </c>
      <c r="F214" s="48">
        <f t="shared" si="47"/>
        <v>9692.6719999999914</v>
      </c>
      <c r="G214" s="48">
        <v>3088.6709999999998</v>
      </c>
      <c r="H214" s="48">
        <v>556.46699999999998</v>
      </c>
      <c r="I214" s="48">
        <v>44057.957000000002</v>
      </c>
      <c r="J214" s="48">
        <f t="shared" si="48"/>
        <v>-40412.819000000003</v>
      </c>
    </row>
    <row r="215" spans="2:10" s="1" customFormat="1" ht="50.1" hidden="1" customHeight="1">
      <c r="B215" s="77" t="s">
        <v>25</v>
      </c>
      <c r="C215" s="47">
        <v>92300.650999999998</v>
      </c>
      <c r="D215" s="47">
        <v>4419.5540000000001</v>
      </c>
      <c r="E215" s="47">
        <v>97356.607999999993</v>
      </c>
      <c r="F215" s="47">
        <f t="shared" si="47"/>
        <v>-636.40299999999115</v>
      </c>
      <c r="G215" s="47">
        <v>19.911999999999999</v>
      </c>
      <c r="H215" s="47">
        <v>100.62</v>
      </c>
      <c r="I215" s="47">
        <v>46643.220999999998</v>
      </c>
      <c r="J215" s="47">
        <f t="shared" si="48"/>
        <v>-46522.688999999998</v>
      </c>
    </row>
    <row r="216" spans="2:10" s="1" customFormat="1" ht="50.1" hidden="1" customHeight="1">
      <c r="B216" s="76" t="s">
        <v>26</v>
      </c>
      <c r="C216" s="48">
        <v>84255.635999999999</v>
      </c>
      <c r="D216" s="48">
        <v>4940.4070000000002</v>
      </c>
      <c r="E216" s="48">
        <v>79793.255000000005</v>
      </c>
      <c r="F216" s="48">
        <f t="shared" si="47"/>
        <v>9402.7880000000005</v>
      </c>
      <c r="G216" s="48">
        <v>28.792999999999999</v>
      </c>
      <c r="H216" s="48">
        <v>92</v>
      </c>
      <c r="I216" s="48">
        <v>48660.654599999907</v>
      </c>
      <c r="J216" s="48">
        <f t="shared" si="48"/>
        <v>-48539.861599999909</v>
      </c>
    </row>
    <row r="217" spans="2:10" s="1" customFormat="1" ht="50.1" hidden="1" customHeight="1">
      <c r="B217" s="77" t="s">
        <v>27</v>
      </c>
      <c r="C217" s="47">
        <v>97605.615000000005</v>
      </c>
      <c r="D217" s="47">
        <v>5901.3</v>
      </c>
      <c r="E217" s="47">
        <v>90235.868625000003</v>
      </c>
      <c r="F217" s="47">
        <f t="shared" si="47"/>
        <v>13271.046375000005</v>
      </c>
      <c r="G217" s="47">
        <v>0</v>
      </c>
      <c r="H217" s="47">
        <v>71.671999999999997</v>
      </c>
      <c r="I217" s="47">
        <v>47289.927000000331</v>
      </c>
      <c r="J217" s="47">
        <f t="shared" si="48"/>
        <v>-47218.255000000332</v>
      </c>
    </row>
    <row r="218" spans="2:10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</row>
    <row r="219" spans="2:10" s="1" customFormat="1" ht="50.1" hidden="1" customHeight="1">
      <c r="B219" s="76" t="s">
        <v>16</v>
      </c>
      <c r="C219" s="48">
        <v>90807.451000000001</v>
      </c>
      <c r="D219" s="48">
        <v>4589.3879999999999</v>
      </c>
      <c r="E219" s="48">
        <v>74469.921000000002</v>
      </c>
      <c r="F219" s="48">
        <f t="shared" ref="F219:F230" si="49">C219+D219-E219</f>
        <v>20926.918000000005</v>
      </c>
      <c r="G219" s="48">
        <v>65.234999999999999</v>
      </c>
      <c r="H219" s="48">
        <v>680.46699999999998</v>
      </c>
      <c r="I219" s="48">
        <v>52693.576700000049</v>
      </c>
      <c r="J219" s="48">
        <f t="shared" ref="J219:J230" si="50">G219+H219-I219</f>
        <v>-51947.874700000051</v>
      </c>
    </row>
    <row r="220" spans="2:10" s="1" customFormat="1" ht="50.1" hidden="1" customHeight="1">
      <c r="B220" s="77" t="s">
        <v>17</v>
      </c>
      <c r="C220" s="47">
        <v>86080.346999999994</v>
      </c>
      <c r="D220" s="47">
        <v>4121.8050000000003</v>
      </c>
      <c r="E220" s="47">
        <v>83606.008000000002</v>
      </c>
      <c r="F220" s="47">
        <f t="shared" si="49"/>
        <v>6596.1440000000002</v>
      </c>
      <c r="G220" s="47">
        <v>0.88</v>
      </c>
      <c r="H220" s="47">
        <v>11.5</v>
      </c>
      <c r="I220" s="47">
        <v>43970.549000000123</v>
      </c>
      <c r="J220" s="47">
        <f t="shared" si="50"/>
        <v>-43958.169000000125</v>
      </c>
    </row>
    <row r="221" spans="2:10" s="1" customFormat="1" ht="50.1" hidden="1" customHeight="1">
      <c r="B221" s="76" t="s">
        <v>18</v>
      </c>
      <c r="C221" s="48">
        <v>94421.788</v>
      </c>
      <c r="D221" s="48">
        <v>5179.0450000000001</v>
      </c>
      <c r="E221" s="48">
        <v>82803.021999999997</v>
      </c>
      <c r="F221" s="48">
        <f t="shared" si="49"/>
        <v>16797.811000000002</v>
      </c>
      <c r="G221" s="48">
        <v>5</v>
      </c>
      <c r="H221" s="48">
        <v>216.05099999999999</v>
      </c>
      <c r="I221" s="48">
        <v>65283.899000000063</v>
      </c>
      <c r="J221" s="48">
        <f t="shared" si="50"/>
        <v>-65062.848000000064</v>
      </c>
    </row>
    <row r="222" spans="2:10" s="1" customFormat="1" ht="50.1" hidden="1" customHeight="1">
      <c r="B222" s="77" t="s">
        <v>19</v>
      </c>
      <c r="C222" s="47">
        <v>87913.786999999997</v>
      </c>
      <c r="D222" s="47">
        <v>4704.4080000000004</v>
      </c>
      <c r="E222" s="47">
        <v>84027.823999999993</v>
      </c>
      <c r="F222" s="47">
        <f t="shared" si="49"/>
        <v>8590.3709999999992</v>
      </c>
      <c r="G222" s="47">
        <v>51.417999999999999</v>
      </c>
      <c r="H222" s="47">
        <v>269.57100000000003</v>
      </c>
      <c r="I222" s="47">
        <v>56665.660999999942</v>
      </c>
      <c r="J222" s="47">
        <f t="shared" si="50"/>
        <v>-56344.67199999994</v>
      </c>
    </row>
    <row r="223" spans="2:10" s="1" customFormat="1" ht="50.1" hidden="1" customHeight="1">
      <c r="B223" s="76" t="s">
        <v>20</v>
      </c>
      <c r="C223" s="48">
        <v>94177.562000000005</v>
      </c>
      <c r="D223" s="48">
        <v>4271.1450000000004</v>
      </c>
      <c r="E223" s="48">
        <v>84431.265499999994</v>
      </c>
      <c r="F223" s="48">
        <f t="shared" si="49"/>
        <v>14017.441500000015</v>
      </c>
      <c r="G223" s="48">
        <v>204.90100000000001</v>
      </c>
      <c r="H223" s="48">
        <v>2352.424</v>
      </c>
      <c r="I223" s="48">
        <v>45953.932129999965</v>
      </c>
      <c r="J223" s="48">
        <f t="shared" si="50"/>
        <v>-43396.607129999968</v>
      </c>
    </row>
    <row r="224" spans="2:10" s="1" customFormat="1" ht="50.1" hidden="1" customHeight="1">
      <c r="B224" s="77" t="s">
        <v>21</v>
      </c>
      <c r="C224" s="47">
        <v>115466.52099999999</v>
      </c>
      <c r="D224" s="47">
        <v>4603.741</v>
      </c>
      <c r="E224" s="47">
        <v>97676.597999999998</v>
      </c>
      <c r="F224" s="47">
        <f t="shared" si="49"/>
        <v>22393.66399999999</v>
      </c>
      <c r="G224" s="47">
        <v>20.401</v>
      </c>
      <c r="H224" s="47">
        <v>4139.0079999999998</v>
      </c>
      <c r="I224" s="47">
        <v>47875.532589999915</v>
      </c>
      <c r="J224" s="47">
        <f t="shared" si="50"/>
        <v>-43716.123589999916</v>
      </c>
    </row>
    <row r="225" spans="2:10" s="1" customFormat="1" ht="50.1" hidden="1" customHeight="1">
      <c r="B225" s="76" t="s">
        <v>22</v>
      </c>
      <c r="C225" s="48">
        <v>116165.59299999999</v>
      </c>
      <c r="D225" s="48">
        <v>6220.8580000000002</v>
      </c>
      <c r="E225" s="48">
        <v>80285.332200000004</v>
      </c>
      <c r="F225" s="48">
        <f t="shared" si="49"/>
        <v>42101.118799999997</v>
      </c>
      <c r="G225" s="48">
        <v>31.18</v>
      </c>
      <c r="H225" s="48">
        <v>153.69999999999999</v>
      </c>
      <c r="I225" s="48">
        <v>33930.870399999869</v>
      </c>
      <c r="J225" s="48">
        <f t="shared" si="50"/>
        <v>-33745.990399999871</v>
      </c>
    </row>
    <row r="226" spans="2:10" s="1" customFormat="1" ht="50.1" hidden="1" customHeight="1">
      <c r="B226" s="77" t="s">
        <v>23</v>
      </c>
      <c r="C226" s="47">
        <v>122593.357</v>
      </c>
      <c r="D226" s="47">
        <v>5617.7759999999998</v>
      </c>
      <c r="E226" s="47">
        <v>88739.220480000004</v>
      </c>
      <c r="F226" s="47">
        <f t="shared" si="49"/>
        <v>39471.912519999998</v>
      </c>
      <c r="G226" s="47">
        <v>7.3250000000000002</v>
      </c>
      <c r="H226" s="47">
        <v>158.37299999999999</v>
      </c>
      <c r="I226" s="47">
        <v>71967.032680000077</v>
      </c>
      <c r="J226" s="47">
        <f t="shared" si="50"/>
        <v>-71801.334680000073</v>
      </c>
    </row>
    <row r="227" spans="2:10" s="1" customFormat="1" ht="50.1" hidden="1" customHeight="1">
      <c r="B227" s="76" t="s">
        <v>24</v>
      </c>
      <c r="C227" s="48">
        <v>112527.791</v>
      </c>
      <c r="D227" s="48">
        <v>4256.8980000000001</v>
      </c>
      <c r="E227" s="48">
        <v>101895.6363</v>
      </c>
      <c r="F227" s="48">
        <f t="shared" si="49"/>
        <v>14889.0527</v>
      </c>
      <c r="G227" s="48">
        <v>15.661</v>
      </c>
      <c r="H227" s="48">
        <v>808.52099999999996</v>
      </c>
      <c r="I227" s="48">
        <v>71447.516160000043</v>
      </c>
      <c r="J227" s="48">
        <f t="shared" si="50"/>
        <v>-70623.334160000042</v>
      </c>
    </row>
    <row r="228" spans="2:10" s="1" customFormat="1" ht="50.1" hidden="1" customHeight="1">
      <c r="B228" s="77" t="s">
        <v>25</v>
      </c>
      <c r="C228" s="47">
        <v>96567.548999999999</v>
      </c>
      <c r="D228" s="47">
        <v>8815.1710000000003</v>
      </c>
      <c r="E228" s="47">
        <v>74594.639040000009</v>
      </c>
      <c r="F228" s="47">
        <f t="shared" si="49"/>
        <v>30788.080959999992</v>
      </c>
      <c r="G228" s="47">
        <v>0</v>
      </c>
      <c r="H228" s="47">
        <v>2920.3490000000002</v>
      </c>
      <c r="I228" s="47">
        <v>78873.849949999945</v>
      </c>
      <c r="J228" s="47">
        <f t="shared" si="50"/>
        <v>-75953.500949999943</v>
      </c>
    </row>
    <row r="229" spans="2:10" s="1" customFormat="1" ht="50.1" hidden="1" customHeight="1">
      <c r="B229" s="76" t="s">
        <v>26</v>
      </c>
      <c r="C229" s="48">
        <v>90545.535000000003</v>
      </c>
      <c r="D229" s="48">
        <v>3987.12</v>
      </c>
      <c r="E229" s="48">
        <v>87467.831000000006</v>
      </c>
      <c r="F229" s="48">
        <f t="shared" si="49"/>
        <v>7064.8239999999932</v>
      </c>
      <c r="G229" s="48">
        <v>8.09</v>
      </c>
      <c r="H229" s="48">
        <v>275.25299999999999</v>
      </c>
      <c r="I229" s="48">
        <v>73005.918909999906</v>
      </c>
      <c r="J229" s="48">
        <f t="shared" si="50"/>
        <v>-72722.575909999912</v>
      </c>
    </row>
    <row r="230" spans="2:10" s="1" customFormat="1" ht="50.1" hidden="1" customHeight="1">
      <c r="B230" s="77" t="s">
        <v>27</v>
      </c>
      <c r="C230" s="47">
        <v>114573.65300000001</v>
      </c>
      <c r="D230" s="47">
        <v>9786.7530000000006</v>
      </c>
      <c r="E230" s="47">
        <v>79016.440090000004</v>
      </c>
      <c r="F230" s="47">
        <f t="shared" si="49"/>
        <v>45343.965909999999</v>
      </c>
      <c r="G230" s="47">
        <v>12.435</v>
      </c>
      <c r="H230" s="47">
        <v>1902.501</v>
      </c>
      <c r="I230" s="47">
        <v>56236.144570000084</v>
      </c>
      <c r="J230" s="47">
        <f t="shared" si="50"/>
        <v>-54321.208570000083</v>
      </c>
    </row>
    <row r="231" spans="2:10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</row>
    <row r="232" spans="2:10" s="1" customFormat="1" ht="50.1" hidden="1" customHeight="1">
      <c r="B232" s="76" t="s">
        <v>16</v>
      </c>
      <c r="C232" s="48">
        <v>93714.892999999996</v>
      </c>
      <c r="D232" s="48">
        <v>5773.2790000000005</v>
      </c>
      <c r="E232" s="48">
        <v>69084.208809999996</v>
      </c>
      <c r="F232" s="48">
        <f t="shared" ref="F232:F243" si="51">C232+D232-E232</f>
        <v>30403.963189999995</v>
      </c>
      <c r="G232" s="48">
        <v>0.70899999999999996</v>
      </c>
      <c r="H232" s="48">
        <v>31204.671999999999</v>
      </c>
      <c r="I232" s="48">
        <v>38007.444810000001</v>
      </c>
      <c r="J232" s="48">
        <f t="shared" ref="J232:J243" si="52">G232+H232-I232</f>
        <v>-6802.0638100000033</v>
      </c>
    </row>
    <row r="233" spans="2:10" s="1" customFormat="1" ht="50.1" hidden="1" customHeight="1">
      <c r="B233" s="77" t="s">
        <v>17</v>
      </c>
      <c r="C233" s="47">
        <v>91589.900999999998</v>
      </c>
      <c r="D233" s="47">
        <v>6843.8770000000004</v>
      </c>
      <c r="E233" s="47">
        <v>76907.78</v>
      </c>
      <c r="F233" s="47">
        <f t="shared" si="51"/>
        <v>21525.997999999992</v>
      </c>
      <c r="G233" s="47">
        <v>0</v>
      </c>
      <c r="H233" s="47">
        <v>1618.002</v>
      </c>
      <c r="I233" s="47">
        <v>38748.18120000005</v>
      </c>
      <c r="J233" s="47">
        <f t="shared" si="52"/>
        <v>-37130.17920000005</v>
      </c>
    </row>
    <row r="234" spans="2:10" s="1" customFormat="1" ht="50.1" hidden="1" customHeight="1">
      <c r="B234" s="76" t="s">
        <v>18</v>
      </c>
      <c r="C234" s="48">
        <v>100547.95699999999</v>
      </c>
      <c r="D234" s="48">
        <v>8854.4009999999998</v>
      </c>
      <c r="E234" s="48">
        <v>95106.14</v>
      </c>
      <c r="F234" s="48">
        <f t="shared" si="51"/>
        <v>14296.217999999993</v>
      </c>
      <c r="G234" s="48">
        <v>4.1269999999999998</v>
      </c>
      <c r="H234" s="48">
        <v>481.05200000000002</v>
      </c>
      <c r="I234" s="48">
        <v>93216.761249999996</v>
      </c>
      <c r="J234" s="48">
        <f t="shared" si="52"/>
        <v>-92731.582249999992</v>
      </c>
    </row>
    <row r="235" spans="2:10" s="1" customFormat="1" ht="50.1" hidden="1" customHeight="1">
      <c r="B235" s="77" t="s">
        <v>19</v>
      </c>
      <c r="C235" s="47">
        <v>99473.506999999998</v>
      </c>
      <c r="D235" s="47">
        <v>5494.0290000000005</v>
      </c>
      <c r="E235" s="47">
        <v>82615.097999999998</v>
      </c>
      <c r="F235" s="47">
        <f t="shared" si="51"/>
        <v>22352.437999999995</v>
      </c>
      <c r="G235" s="47">
        <v>17.885999999999999</v>
      </c>
      <c r="H235" s="47">
        <v>1984.672</v>
      </c>
      <c r="I235" s="47">
        <v>45680.782529999909</v>
      </c>
      <c r="J235" s="47">
        <f t="shared" si="52"/>
        <v>-43678.224529999912</v>
      </c>
    </row>
    <row r="236" spans="2:10" s="1" customFormat="1" ht="50.1" hidden="1" customHeight="1">
      <c r="B236" s="76" t="s">
        <v>20</v>
      </c>
      <c r="C236" s="48">
        <v>98693.578999999998</v>
      </c>
      <c r="D236" s="48">
        <v>6183.7129999999997</v>
      </c>
      <c r="E236" s="48">
        <v>86051.054999999993</v>
      </c>
      <c r="F236" s="48">
        <f t="shared" si="51"/>
        <v>18826.237000000008</v>
      </c>
      <c r="G236" s="48">
        <v>5.3520000000000003</v>
      </c>
      <c r="H236" s="48">
        <v>152.19900000000001</v>
      </c>
      <c r="I236" s="48">
        <v>62222.240999999944</v>
      </c>
      <c r="J236" s="48">
        <f t="shared" si="52"/>
        <v>-62064.689999999944</v>
      </c>
    </row>
    <row r="237" spans="2:10" s="1" customFormat="1" ht="50.1" hidden="1" customHeight="1">
      <c r="B237" s="77" t="s">
        <v>21</v>
      </c>
      <c r="C237" s="47">
        <v>113268.49099999999</v>
      </c>
      <c r="D237" s="47">
        <v>8165.7830000000004</v>
      </c>
      <c r="E237" s="47">
        <v>96499.307860000001</v>
      </c>
      <c r="F237" s="47">
        <f t="shared" si="51"/>
        <v>24934.96613999999</v>
      </c>
      <c r="G237" s="47">
        <v>9.3550000000000004</v>
      </c>
      <c r="H237" s="47">
        <v>182.30699999999999</v>
      </c>
      <c r="I237" s="47">
        <v>46303.227999999894</v>
      </c>
      <c r="J237" s="47">
        <f t="shared" si="52"/>
        <v>-46111.565999999897</v>
      </c>
    </row>
    <row r="238" spans="2:10" s="1" customFormat="1" ht="50.1" hidden="1" customHeight="1">
      <c r="B238" s="76" t="s">
        <v>22</v>
      </c>
      <c r="C238" s="48">
        <v>122916.43399999999</v>
      </c>
      <c r="D238" s="48">
        <v>5391.6620000000003</v>
      </c>
      <c r="E238" s="48">
        <v>85729.125</v>
      </c>
      <c r="F238" s="48">
        <f t="shared" si="51"/>
        <v>42578.97099999999</v>
      </c>
      <c r="G238" s="48">
        <v>8.5079999999999991</v>
      </c>
      <c r="H238" s="48">
        <v>2961.42</v>
      </c>
      <c r="I238" s="48">
        <v>90502.519889999865</v>
      </c>
      <c r="J238" s="48">
        <f t="shared" si="52"/>
        <v>-87532.591889999865</v>
      </c>
    </row>
    <row r="239" spans="2:10" s="1" customFormat="1" ht="50.1" hidden="1" customHeight="1">
      <c r="B239" s="77" t="s">
        <v>23</v>
      </c>
      <c r="C239" s="47">
        <v>121037.713</v>
      </c>
      <c r="D239" s="47">
        <v>6203.1459999999997</v>
      </c>
      <c r="E239" s="47">
        <v>99506.803</v>
      </c>
      <c r="F239" s="47">
        <f t="shared" si="51"/>
        <v>27734.055999999997</v>
      </c>
      <c r="G239" s="47">
        <v>10</v>
      </c>
      <c r="H239" s="47">
        <v>60.703000000000003</v>
      </c>
      <c r="I239" s="47">
        <v>149444.10899999988</v>
      </c>
      <c r="J239" s="47">
        <f t="shared" si="52"/>
        <v>-149373.40599999987</v>
      </c>
    </row>
    <row r="240" spans="2:10" s="1" customFormat="1" ht="50.1" hidden="1" customHeight="1">
      <c r="B240" s="76" t="s">
        <v>24</v>
      </c>
      <c r="C240" s="48">
        <v>116508.47900000001</v>
      </c>
      <c r="D240" s="48">
        <v>5116.7349999999997</v>
      </c>
      <c r="E240" s="48">
        <v>96290.566000000006</v>
      </c>
      <c r="F240" s="48">
        <f t="shared" si="51"/>
        <v>25334.648000000001</v>
      </c>
      <c r="G240" s="48">
        <v>1107.335</v>
      </c>
      <c r="H240" s="48">
        <v>26.981000000000002</v>
      </c>
      <c r="I240" s="48">
        <v>75632.437000000122</v>
      </c>
      <c r="J240" s="48">
        <f t="shared" si="52"/>
        <v>-74498.121000000116</v>
      </c>
    </row>
    <row r="241" spans="2:10" s="1" customFormat="1" ht="50.1" hidden="1" customHeight="1">
      <c r="B241" s="77" t="s">
        <v>25</v>
      </c>
      <c r="C241" s="47">
        <v>92447.448999999993</v>
      </c>
      <c r="D241" s="47">
        <v>5782.1719999999996</v>
      </c>
      <c r="E241" s="47">
        <v>90122.301999999996</v>
      </c>
      <c r="F241" s="47">
        <f t="shared" si="51"/>
        <v>8107.3190000000031</v>
      </c>
      <c r="G241" s="47">
        <v>14.407</v>
      </c>
      <c r="H241" s="47">
        <v>10.544</v>
      </c>
      <c r="I241" s="47">
        <v>55182.639000000003</v>
      </c>
      <c r="J241" s="47">
        <f t="shared" si="52"/>
        <v>-55157.688000000002</v>
      </c>
    </row>
    <row r="242" spans="2:10" s="1" customFormat="1" ht="50.1" hidden="1" customHeight="1">
      <c r="B242" s="76" t="s">
        <v>26</v>
      </c>
      <c r="C242" s="48">
        <v>88379.763999999996</v>
      </c>
      <c r="D242" s="48">
        <v>4868.6419999999998</v>
      </c>
      <c r="E242" s="48">
        <v>89313.326000000001</v>
      </c>
      <c r="F242" s="48">
        <f t="shared" si="51"/>
        <v>3935.0799999999872</v>
      </c>
      <c r="G242" s="48">
        <v>10.645</v>
      </c>
      <c r="H242" s="48">
        <v>6.7110000000000003</v>
      </c>
      <c r="I242" s="48">
        <v>114276.792</v>
      </c>
      <c r="J242" s="48">
        <f t="shared" si="52"/>
        <v>-114259.436</v>
      </c>
    </row>
    <row r="243" spans="2:10" s="1" customFormat="1" ht="50.1" hidden="1" customHeight="1">
      <c r="B243" s="77" t="s">
        <v>27</v>
      </c>
      <c r="C243" s="47">
        <v>114898.201</v>
      </c>
      <c r="D243" s="47">
        <v>8000.7</v>
      </c>
      <c r="E243" s="47">
        <v>84980.471000000005</v>
      </c>
      <c r="F243" s="47">
        <f t="shared" si="51"/>
        <v>37918.429999999993</v>
      </c>
      <c r="G243" s="47">
        <v>150.43</v>
      </c>
      <c r="H243" s="47">
        <v>714.47799999999995</v>
      </c>
      <c r="I243" s="47">
        <v>77739.094999999943</v>
      </c>
      <c r="J243" s="47">
        <f t="shared" si="52"/>
        <v>-76874.186999999947</v>
      </c>
    </row>
    <row r="244" spans="2:10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</row>
    <row r="245" spans="2:10" s="1" customFormat="1" ht="50.1" hidden="1" customHeight="1">
      <c r="B245" s="76" t="s">
        <v>16</v>
      </c>
      <c r="C245" s="48">
        <v>86465.861999999994</v>
      </c>
      <c r="D245" s="48">
        <v>5231.2950000000001</v>
      </c>
      <c r="E245" s="48">
        <v>84374.259000000005</v>
      </c>
      <c r="F245" s="48">
        <f t="shared" ref="F245:F256" si="53">C245+D245-E245</f>
        <v>7322.8979999999865</v>
      </c>
      <c r="G245" s="48">
        <v>615.82399999999996</v>
      </c>
      <c r="H245" s="48">
        <v>44.398000000000003</v>
      </c>
      <c r="I245" s="48">
        <v>62991.161</v>
      </c>
      <c r="J245" s="48">
        <f t="shared" ref="J245:J256" si="54">G245+H245-I245</f>
        <v>-62330.938999999998</v>
      </c>
    </row>
    <row r="246" spans="2:10" s="1" customFormat="1" ht="50.1" hidden="1" customHeight="1">
      <c r="B246" s="77" t="s">
        <v>17</v>
      </c>
      <c r="C246" s="47">
        <v>84290.57</v>
      </c>
      <c r="D246" s="47">
        <v>4652.1080000000002</v>
      </c>
      <c r="E246" s="47">
        <v>89758.044999999998</v>
      </c>
      <c r="F246" s="47">
        <f t="shared" si="53"/>
        <v>-815.36699999998382</v>
      </c>
      <c r="G246" s="47">
        <v>0.22700000000000001</v>
      </c>
      <c r="H246" s="47">
        <v>227.1</v>
      </c>
      <c r="I246" s="47">
        <v>30980.190000000061</v>
      </c>
      <c r="J246" s="47">
        <f t="shared" si="54"/>
        <v>-30752.863000000059</v>
      </c>
    </row>
    <row r="247" spans="2:10" s="1" customFormat="1" ht="50.1" hidden="1" customHeight="1">
      <c r="B247" s="76" t="s">
        <v>18</v>
      </c>
      <c r="C247" s="48">
        <v>99077.652000000002</v>
      </c>
      <c r="D247" s="48">
        <v>4804.4539999999997</v>
      </c>
      <c r="E247" s="48">
        <v>97151.214459999988</v>
      </c>
      <c r="F247" s="48">
        <f t="shared" si="53"/>
        <v>6730.8915400000114</v>
      </c>
      <c r="G247" s="48">
        <v>3674.7220000000002</v>
      </c>
      <c r="H247" s="48">
        <v>144.91999999999999</v>
      </c>
      <c r="I247" s="48">
        <v>26066.901000000045</v>
      </c>
      <c r="J247" s="48">
        <f t="shared" si="54"/>
        <v>-22247.259000000045</v>
      </c>
    </row>
    <row r="248" spans="2:10" s="1" customFormat="1" ht="50.1" hidden="1" customHeight="1">
      <c r="B248" s="77" t="s">
        <v>19</v>
      </c>
      <c r="C248" s="47">
        <v>84826.824999999997</v>
      </c>
      <c r="D248" s="47">
        <v>5664.8559999999998</v>
      </c>
      <c r="E248" s="47">
        <v>93203.032000000007</v>
      </c>
      <c r="F248" s="47">
        <f t="shared" si="53"/>
        <v>-2711.3510000000097</v>
      </c>
      <c r="G248" s="47">
        <v>0</v>
      </c>
      <c r="H248" s="47">
        <v>5689.9759999999997</v>
      </c>
      <c r="I248" s="47">
        <v>30470.157999999999</v>
      </c>
      <c r="J248" s="47">
        <f t="shared" si="54"/>
        <v>-24780.182000000001</v>
      </c>
    </row>
    <row r="249" spans="2:10" s="1" customFormat="1" ht="50.1" hidden="1" customHeight="1">
      <c r="B249" s="76" t="s">
        <v>20</v>
      </c>
      <c r="C249" s="48">
        <v>98063.247000000003</v>
      </c>
      <c r="D249" s="48">
        <v>7356.3249999999998</v>
      </c>
      <c r="E249" s="48">
        <v>108875.28</v>
      </c>
      <c r="F249" s="48">
        <f t="shared" si="53"/>
        <v>-3455.7079999999987</v>
      </c>
      <c r="G249" s="48">
        <v>910.75</v>
      </c>
      <c r="H249" s="48">
        <v>7579.8540000000003</v>
      </c>
      <c r="I249" s="48">
        <v>41276.79</v>
      </c>
      <c r="J249" s="48">
        <f t="shared" si="54"/>
        <v>-32786.186000000002</v>
      </c>
    </row>
    <row r="250" spans="2:10" s="1" customFormat="1" ht="50.1" hidden="1" customHeight="1">
      <c r="B250" s="77" t="s">
        <v>21</v>
      </c>
      <c r="C250" s="47">
        <v>124860.12300000001</v>
      </c>
      <c r="D250" s="47">
        <v>6679.6970000000001</v>
      </c>
      <c r="E250" s="47">
        <v>100213.757</v>
      </c>
      <c r="F250" s="47">
        <f t="shared" si="53"/>
        <v>31326.063000000009</v>
      </c>
      <c r="G250" s="47">
        <v>1333.385</v>
      </c>
      <c r="H250" s="47">
        <v>82.938000000000002</v>
      </c>
      <c r="I250" s="47">
        <v>9888.393</v>
      </c>
      <c r="J250" s="47">
        <f t="shared" si="54"/>
        <v>-8472.07</v>
      </c>
    </row>
    <row r="251" spans="2:10" s="1" customFormat="1" ht="50.1" hidden="1" customHeight="1">
      <c r="B251" s="76" t="s">
        <v>22</v>
      </c>
      <c r="C251" s="48">
        <v>132718.09899999999</v>
      </c>
      <c r="D251" s="48">
        <v>4846.8</v>
      </c>
      <c r="E251" s="48">
        <v>83999.82</v>
      </c>
      <c r="F251" s="48">
        <f t="shared" si="53"/>
        <v>53565.078999999969</v>
      </c>
      <c r="G251" s="48">
        <v>3984.2930000000001</v>
      </c>
      <c r="H251" s="48">
        <v>13558.424999999999</v>
      </c>
      <c r="I251" s="48">
        <v>38687.267999999996</v>
      </c>
      <c r="J251" s="48">
        <f t="shared" si="54"/>
        <v>-21144.549999999996</v>
      </c>
    </row>
    <row r="252" spans="2:10" s="1" customFormat="1" ht="50.1" hidden="1" customHeight="1">
      <c r="B252" s="77" t="s">
        <v>23</v>
      </c>
      <c r="C252" s="47">
        <v>139267.00599999999</v>
      </c>
      <c r="D252" s="47">
        <v>7357.99</v>
      </c>
      <c r="E252" s="47">
        <v>105405.533</v>
      </c>
      <c r="F252" s="47">
        <f t="shared" si="53"/>
        <v>41219.462999999989</v>
      </c>
      <c r="G252" s="47">
        <v>88.765920000016692</v>
      </c>
      <c r="H252" s="47">
        <v>1171.22</v>
      </c>
      <c r="I252" s="47">
        <v>29027.562000000002</v>
      </c>
      <c r="J252" s="47">
        <f t="shared" si="54"/>
        <v>-27767.576079999984</v>
      </c>
    </row>
    <row r="253" spans="2:10" s="1" customFormat="1" ht="50.1" hidden="1" customHeight="1">
      <c r="B253" s="76" t="s">
        <v>24</v>
      </c>
      <c r="C253" s="48">
        <v>101082.768</v>
      </c>
      <c r="D253" s="48">
        <v>3978.587</v>
      </c>
      <c r="E253" s="48">
        <v>75877.862999999998</v>
      </c>
      <c r="F253" s="48">
        <f t="shared" si="53"/>
        <v>29183.491999999998</v>
      </c>
      <c r="G253" s="48">
        <v>5</v>
      </c>
      <c r="H253" s="48">
        <v>246.18299999999999</v>
      </c>
      <c r="I253" s="48">
        <v>61980.358</v>
      </c>
      <c r="J253" s="48">
        <f t="shared" si="54"/>
        <v>-61729.175000000003</v>
      </c>
    </row>
    <row r="254" spans="2:10" s="1" customFormat="1" ht="50.1" hidden="1" customHeight="1">
      <c r="B254" s="77" t="s">
        <v>25</v>
      </c>
      <c r="C254" s="47">
        <v>96440.778000000006</v>
      </c>
      <c r="D254" s="47">
        <v>5797.9459999999999</v>
      </c>
      <c r="E254" s="47">
        <v>88854.229000000007</v>
      </c>
      <c r="F254" s="47">
        <f t="shared" si="53"/>
        <v>13384.494999999995</v>
      </c>
      <c r="G254" s="47">
        <v>9.06</v>
      </c>
      <c r="H254" s="47">
        <v>10186.984</v>
      </c>
      <c r="I254" s="47">
        <v>56004.771999999997</v>
      </c>
      <c r="J254" s="47">
        <f t="shared" si="54"/>
        <v>-45808.727999999996</v>
      </c>
    </row>
    <row r="255" spans="2:10" s="1" customFormat="1" ht="50.1" hidden="1" customHeight="1">
      <c r="B255" s="76" t="s">
        <v>26</v>
      </c>
      <c r="C255" s="48">
        <v>96142.934999999998</v>
      </c>
      <c r="D255" s="48">
        <v>7725.9970000000003</v>
      </c>
      <c r="E255" s="48">
        <v>78966.785999999993</v>
      </c>
      <c r="F255" s="48">
        <f t="shared" si="53"/>
        <v>24902.146000000008</v>
      </c>
      <c r="G255" s="48">
        <v>35.393000000000001</v>
      </c>
      <c r="H255" s="48">
        <v>561.75</v>
      </c>
      <c r="I255" s="48">
        <v>73031.474000000002</v>
      </c>
      <c r="J255" s="48">
        <f t="shared" si="54"/>
        <v>-72434.331000000006</v>
      </c>
    </row>
    <row r="256" spans="2:10" s="1" customFormat="1" ht="50.1" hidden="1" customHeight="1">
      <c r="B256" s="77" t="s">
        <v>27</v>
      </c>
      <c r="C256" s="47">
        <v>121247.58500000001</v>
      </c>
      <c r="D256" s="47">
        <v>6401.0770000000002</v>
      </c>
      <c r="E256" s="47">
        <v>85727.650999999998</v>
      </c>
      <c r="F256" s="47">
        <f t="shared" si="53"/>
        <v>41921.011000000013</v>
      </c>
      <c r="G256" s="47">
        <v>27.927</v>
      </c>
      <c r="H256" s="47">
        <v>785.92</v>
      </c>
      <c r="I256" s="47">
        <v>91047.062999999995</v>
      </c>
      <c r="J256" s="47">
        <f t="shared" si="54"/>
        <v>-90233.216</v>
      </c>
    </row>
    <row r="257" spans="2:10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</row>
    <row r="258" spans="2:10" s="1" customFormat="1" ht="50.1" hidden="1" customHeight="1">
      <c r="B258" s="76" t="s">
        <v>16</v>
      </c>
      <c r="C258" s="48">
        <v>100345.35400000001</v>
      </c>
      <c r="D258" s="48">
        <v>6353.3419999999996</v>
      </c>
      <c r="E258" s="48">
        <v>83925.67</v>
      </c>
      <c r="F258" s="48">
        <f t="shared" ref="F258:F269" si="55">C258+D258-E258</f>
        <v>22773.026000000013</v>
      </c>
      <c r="G258" s="48">
        <v>8664.3799999999992</v>
      </c>
      <c r="H258" s="48">
        <v>29.143000000000001</v>
      </c>
      <c r="I258" s="48">
        <v>93800.172000000006</v>
      </c>
      <c r="J258" s="48">
        <f t="shared" ref="J258:J269" si="56">G258+H258-I258</f>
        <v>-85106.649000000005</v>
      </c>
    </row>
    <row r="259" spans="2:10" s="1" customFormat="1" ht="50.1" hidden="1" customHeight="1">
      <c r="B259" s="77" t="s">
        <v>17</v>
      </c>
      <c r="C259" s="47">
        <v>100209.66</v>
      </c>
      <c r="D259" s="47">
        <v>4457.3500000000004</v>
      </c>
      <c r="E259" s="47">
        <v>86919.201000000001</v>
      </c>
      <c r="F259" s="47">
        <f t="shared" si="55"/>
        <v>17747.809000000008</v>
      </c>
      <c r="G259" s="47">
        <v>0</v>
      </c>
      <c r="H259" s="47">
        <v>101.777</v>
      </c>
      <c r="I259" s="47">
        <v>62841.076000000001</v>
      </c>
      <c r="J259" s="47">
        <f t="shared" si="56"/>
        <v>-62739.298999999999</v>
      </c>
    </row>
    <row r="260" spans="2:10" s="1" customFormat="1" ht="50.1" hidden="1" customHeight="1">
      <c r="B260" s="76" t="s">
        <v>18</v>
      </c>
      <c r="C260" s="48">
        <v>98895.077000000005</v>
      </c>
      <c r="D260" s="48">
        <v>7790.0379999999996</v>
      </c>
      <c r="E260" s="48">
        <v>83666.903000000006</v>
      </c>
      <c r="F260" s="48">
        <f t="shared" si="55"/>
        <v>23018.212</v>
      </c>
      <c r="G260" s="48">
        <v>803.20799999999997</v>
      </c>
      <c r="H260" s="48">
        <v>178.53100000000001</v>
      </c>
      <c r="I260" s="48">
        <v>60963.444000000003</v>
      </c>
      <c r="J260" s="48">
        <f t="shared" si="56"/>
        <v>-59981.705000000002</v>
      </c>
    </row>
    <row r="261" spans="2:10" s="1" customFormat="1" ht="50.1" hidden="1" customHeight="1">
      <c r="B261" s="77" t="s">
        <v>19</v>
      </c>
      <c r="C261" s="47">
        <v>79255.380999999994</v>
      </c>
      <c r="D261" s="47">
        <v>7741.5429999999997</v>
      </c>
      <c r="E261" s="47">
        <v>91658.774000000005</v>
      </c>
      <c r="F261" s="47">
        <f t="shared" si="55"/>
        <v>-4661.8500000000058</v>
      </c>
      <c r="G261" s="47">
        <v>10.540999999970198</v>
      </c>
      <c r="H261" s="47">
        <v>244.18299999999999</v>
      </c>
      <c r="I261" s="47">
        <v>45720.317000000003</v>
      </c>
      <c r="J261" s="47">
        <f t="shared" si="56"/>
        <v>-45465.59300000003</v>
      </c>
    </row>
    <row r="262" spans="2:10" s="1" customFormat="1" ht="50.1" hidden="1" customHeight="1">
      <c r="B262" s="76" t="s">
        <v>20</v>
      </c>
      <c r="C262" s="48">
        <v>109160.72900000001</v>
      </c>
      <c r="D262" s="48">
        <v>4494.58</v>
      </c>
      <c r="E262" s="48">
        <v>104512.04740000001</v>
      </c>
      <c r="F262" s="48">
        <f t="shared" si="55"/>
        <v>9143.261599999998</v>
      </c>
      <c r="G262" s="48">
        <v>1020.672</v>
      </c>
      <c r="H262" s="48">
        <v>440.77199999999999</v>
      </c>
      <c r="I262" s="48">
        <v>38960.308000000092</v>
      </c>
      <c r="J262" s="48">
        <f t="shared" si="56"/>
        <v>-37498.864000000089</v>
      </c>
    </row>
    <row r="263" spans="2:10" s="1" customFormat="1" ht="50.1" hidden="1" customHeight="1">
      <c r="B263" s="77" t="s">
        <v>21</v>
      </c>
      <c r="C263" s="47">
        <v>119799.981</v>
      </c>
      <c r="D263" s="47">
        <v>3429.6039999999998</v>
      </c>
      <c r="E263" s="47">
        <v>82176.206999999995</v>
      </c>
      <c r="F263" s="47">
        <f t="shared" si="55"/>
        <v>41053.378000000012</v>
      </c>
      <c r="G263" s="47">
        <v>276.21199999999999</v>
      </c>
      <c r="H263" s="47">
        <v>346.63</v>
      </c>
      <c r="I263" s="47">
        <v>20199.899000000001</v>
      </c>
      <c r="J263" s="47">
        <f t="shared" si="56"/>
        <v>-19577.057000000001</v>
      </c>
    </row>
    <row r="264" spans="2:10" s="1" customFormat="1" ht="50.1" hidden="1" customHeight="1">
      <c r="B264" s="76" t="s">
        <v>22</v>
      </c>
      <c r="C264" s="48">
        <v>132597.20699999999</v>
      </c>
      <c r="D264" s="48">
        <v>6305.8239999999996</v>
      </c>
      <c r="E264" s="48">
        <v>103548.501</v>
      </c>
      <c r="F264" s="48">
        <f t="shared" si="55"/>
        <v>35354.529999999984</v>
      </c>
      <c r="G264" s="48">
        <v>4115.1180000000004</v>
      </c>
      <c r="H264" s="48">
        <v>44</v>
      </c>
      <c r="I264" s="48">
        <v>92677.001000000004</v>
      </c>
      <c r="J264" s="48">
        <f t="shared" si="56"/>
        <v>-88517.883000000002</v>
      </c>
    </row>
    <row r="265" spans="2:10" s="1" customFormat="1" ht="50.1" hidden="1" customHeight="1">
      <c r="B265" s="77" t="s">
        <v>23</v>
      </c>
      <c r="C265" s="47">
        <v>142961.799</v>
      </c>
      <c r="D265" s="47">
        <v>4846.07</v>
      </c>
      <c r="E265" s="47">
        <v>99773.346000000005</v>
      </c>
      <c r="F265" s="47">
        <f t="shared" si="55"/>
        <v>48034.523000000001</v>
      </c>
      <c r="G265" s="47">
        <v>498.54500000000002</v>
      </c>
      <c r="H265" s="47">
        <v>338.988</v>
      </c>
      <c r="I265" s="47">
        <v>24183.727999999999</v>
      </c>
      <c r="J265" s="47">
        <f t="shared" si="56"/>
        <v>-23346.195</v>
      </c>
    </row>
    <row r="266" spans="2:10" s="1" customFormat="1" ht="50.1" hidden="1" customHeight="1">
      <c r="B266" s="76" t="s">
        <v>24</v>
      </c>
      <c r="C266" s="48">
        <v>105821.389</v>
      </c>
      <c r="D266" s="48">
        <v>4587.8019999999997</v>
      </c>
      <c r="E266" s="48">
        <v>68296.092999999993</v>
      </c>
      <c r="F266" s="48">
        <f t="shared" si="55"/>
        <v>42113.097999999998</v>
      </c>
      <c r="G266" s="48">
        <v>4341.3140000000003</v>
      </c>
      <c r="H266" s="48">
        <v>9818.8459999999995</v>
      </c>
      <c r="I266" s="48">
        <v>30668.002</v>
      </c>
      <c r="J266" s="48">
        <f t="shared" si="56"/>
        <v>-16507.842000000001</v>
      </c>
    </row>
    <row r="267" spans="2:10" s="1" customFormat="1" ht="50.1" hidden="1" customHeight="1">
      <c r="B267" s="77" t="s">
        <v>25</v>
      </c>
      <c r="C267" s="47">
        <v>104712.03200000001</v>
      </c>
      <c r="D267" s="47">
        <v>7005.1580000000004</v>
      </c>
      <c r="E267" s="47">
        <v>99003.726999999999</v>
      </c>
      <c r="F267" s="47">
        <f t="shared" si="55"/>
        <v>12713.463000000003</v>
      </c>
      <c r="G267" s="47">
        <v>3021.6759999999999</v>
      </c>
      <c r="H267" s="47">
        <v>112.982</v>
      </c>
      <c r="I267" s="47">
        <v>49373.796000000002</v>
      </c>
      <c r="J267" s="47">
        <f t="shared" si="56"/>
        <v>-46239.137999999999</v>
      </c>
    </row>
    <row r="268" spans="2:10" s="1" customFormat="1" ht="50.1" hidden="1" customHeight="1">
      <c r="B268" s="76" t="s">
        <v>26</v>
      </c>
      <c r="C268" s="48">
        <v>109015.80899999999</v>
      </c>
      <c r="D268" s="48">
        <v>10421.841</v>
      </c>
      <c r="E268" s="48">
        <v>76732.350999999995</v>
      </c>
      <c r="F268" s="48">
        <f t="shared" si="55"/>
        <v>42705.298999999999</v>
      </c>
      <c r="G268" s="48">
        <v>1779.008</v>
      </c>
      <c r="H268" s="48">
        <v>5805.7740000000003</v>
      </c>
      <c r="I268" s="48">
        <v>59644.667000000001</v>
      </c>
      <c r="J268" s="48">
        <f t="shared" si="56"/>
        <v>-52059.885000000002</v>
      </c>
    </row>
    <row r="269" spans="2:10" s="1" customFormat="1" ht="50.1" hidden="1" customHeight="1">
      <c r="B269" s="77" t="s">
        <v>27</v>
      </c>
      <c r="C269" s="47">
        <v>125282.77800000001</v>
      </c>
      <c r="D269" s="47">
        <v>9164.1610000000001</v>
      </c>
      <c r="E269" s="47">
        <v>83020.928</v>
      </c>
      <c r="F269" s="47">
        <f t="shared" si="55"/>
        <v>51426.011000000013</v>
      </c>
      <c r="G269" s="47">
        <v>2340.931</v>
      </c>
      <c r="H269" s="47">
        <v>14.688000000000001</v>
      </c>
      <c r="I269" s="47">
        <v>37267.608999999997</v>
      </c>
      <c r="J269" s="47">
        <f t="shared" si="56"/>
        <v>-34911.99</v>
      </c>
    </row>
    <row r="270" spans="2:10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</row>
    <row r="271" spans="2:10" s="1" customFormat="1" ht="50.1" hidden="1" customHeight="1">
      <c r="B271" s="76" t="s">
        <v>16</v>
      </c>
      <c r="C271" s="48">
        <v>109395.931</v>
      </c>
      <c r="D271" s="48">
        <v>5602.8580000000002</v>
      </c>
      <c r="E271" s="48">
        <v>65971.399999999994</v>
      </c>
      <c r="F271" s="48">
        <f t="shared" ref="F271:F282" si="57">C271+D271-E271</f>
        <v>49027.388999999996</v>
      </c>
      <c r="G271" s="48">
        <v>874.928</v>
      </c>
      <c r="H271" s="48">
        <v>3912.1480000000001</v>
      </c>
      <c r="I271" s="48">
        <v>31084.411</v>
      </c>
      <c r="J271" s="48">
        <f t="shared" ref="J271:J282" si="58">G271+H271-I271</f>
        <v>-26297.334999999999</v>
      </c>
    </row>
    <row r="272" spans="2:10" s="1" customFormat="1" ht="50.1" hidden="1" customHeight="1">
      <c r="B272" s="77" t="s">
        <v>17</v>
      </c>
      <c r="C272" s="47">
        <v>95598.432000000001</v>
      </c>
      <c r="D272" s="47">
        <v>6701.683</v>
      </c>
      <c r="E272" s="47">
        <v>76363.184999999998</v>
      </c>
      <c r="F272" s="47">
        <f t="shared" si="57"/>
        <v>25936.930000000008</v>
      </c>
      <c r="G272" s="47">
        <v>1224.0160000000001</v>
      </c>
      <c r="H272" s="47">
        <v>183.571</v>
      </c>
      <c r="I272" s="47">
        <v>33295.466999999997</v>
      </c>
      <c r="J272" s="47">
        <f t="shared" si="58"/>
        <v>-31887.879999999997</v>
      </c>
    </row>
    <row r="273" spans="2:10" s="1" customFormat="1" ht="50.1" hidden="1" customHeight="1">
      <c r="B273" s="76" t="s">
        <v>18</v>
      </c>
      <c r="C273" s="48">
        <v>116521.814</v>
      </c>
      <c r="D273" s="48">
        <v>6951.3680000000004</v>
      </c>
      <c r="E273" s="48">
        <v>84642.661999999997</v>
      </c>
      <c r="F273" s="48">
        <f t="shared" si="57"/>
        <v>38830.520000000004</v>
      </c>
      <c r="G273" s="48">
        <v>492.68</v>
      </c>
      <c r="H273" s="48">
        <v>124.462</v>
      </c>
      <c r="I273" s="48">
        <v>34824.021000000001</v>
      </c>
      <c r="J273" s="48">
        <f t="shared" si="58"/>
        <v>-34206.879000000001</v>
      </c>
    </row>
    <row r="274" spans="2:10" s="1" customFormat="1" ht="50.1" hidden="1" customHeight="1">
      <c r="B274" s="77" t="s">
        <v>19</v>
      </c>
      <c r="C274" s="47">
        <v>106702.01300000001</v>
      </c>
      <c r="D274" s="47">
        <v>6199.152</v>
      </c>
      <c r="E274" s="47">
        <v>82196.517999999996</v>
      </c>
      <c r="F274" s="47">
        <f t="shared" si="57"/>
        <v>30704.647000000012</v>
      </c>
      <c r="G274" s="47">
        <v>1185.5139999999999</v>
      </c>
      <c r="H274" s="47">
        <v>8.0890000000000004</v>
      </c>
      <c r="I274" s="47">
        <v>41310.305999999997</v>
      </c>
      <c r="J274" s="47">
        <f t="shared" si="58"/>
        <v>-40116.702999999994</v>
      </c>
    </row>
    <row r="275" spans="2:10" s="1" customFormat="1" ht="50.1" hidden="1" customHeight="1">
      <c r="B275" s="76" t="s">
        <v>20</v>
      </c>
      <c r="C275" s="48">
        <v>106321.787</v>
      </c>
      <c r="D275" s="48">
        <v>6938.3739999999998</v>
      </c>
      <c r="E275" s="48">
        <v>91608.441999999995</v>
      </c>
      <c r="F275" s="48">
        <f t="shared" si="57"/>
        <v>21651.718999999997</v>
      </c>
      <c r="G275" s="48">
        <v>897.03099999999995</v>
      </c>
      <c r="H275" s="48">
        <v>197.083</v>
      </c>
      <c r="I275" s="48">
        <v>28213.242999999999</v>
      </c>
      <c r="J275" s="48">
        <f t="shared" si="58"/>
        <v>-27119.128999999997</v>
      </c>
    </row>
    <row r="276" spans="2:10" s="1" customFormat="1" ht="50.1" hidden="1" customHeight="1">
      <c r="B276" s="77" t="s">
        <v>21</v>
      </c>
      <c r="C276" s="47">
        <v>125520.65300000001</v>
      </c>
      <c r="D276" s="47">
        <v>4953.866</v>
      </c>
      <c r="E276" s="47">
        <v>64044.783000000003</v>
      </c>
      <c r="F276" s="47">
        <f t="shared" si="57"/>
        <v>66429.736000000004</v>
      </c>
      <c r="G276" s="47">
        <v>1528.2929999999999</v>
      </c>
      <c r="H276" s="47">
        <v>21.597000000000001</v>
      </c>
      <c r="I276" s="47">
        <v>16393.46</v>
      </c>
      <c r="J276" s="47">
        <f t="shared" si="58"/>
        <v>-14843.57</v>
      </c>
    </row>
    <row r="277" spans="2:10" s="1" customFormat="1" ht="50.1" hidden="1" customHeight="1">
      <c r="B277" s="76" t="s">
        <v>22</v>
      </c>
      <c r="C277" s="48">
        <v>149691.152</v>
      </c>
      <c r="D277" s="48">
        <v>6346.6009999999997</v>
      </c>
      <c r="E277" s="48">
        <v>91149.748000000007</v>
      </c>
      <c r="F277" s="48">
        <f t="shared" si="57"/>
        <v>64888.00499999999</v>
      </c>
      <c r="G277" s="48">
        <v>258.67899999999997</v>
      </c>
      <c r="H277" s="48">
        <v>169.471</v>
      </c>
      <c r="I277" s="48">
        <v>47086.286</v>
      </c>
      <c r="J277" s="48">
        <f t="shared" si="58"/>
        <v>-46658.135999999999</v>
      </c>
    </row>
    <row r="278" spans="2:10" s="1" customFormat="1" ht="50.1" hidden="1" customHeight="1">
      <c r="B278" s="77" t="s">
        <v>23</v>
      </c>
      <c r="C278" s="47">
        <v>135492.342</v>
      </c>
      <c r="D278" s="47">
        <v>3855.2759999999998</v>
      </c>
      <c r="E278" s="47">
        <v>77835.547999999995</v>
      </c>
      <c r="F278" s="47">
        <f t="shared" si="57"/>
        <v>61512.070000000022</v>
      </c>
      <c r="G278" s="47">
        <v>630.45100000000002</v>
      </c>
      <c r="H278" s="47">
        <v>189.81800000000001</v>
      </c>
      <c r="I278" s="47">
        <v>51601.254999999997</v>
      </c>
      <c r="J278" s="47">
        <f t="shared" si="58"/>
        <v>-50780.985999999997</v>
      </c>
    </row>
    <row r="279" spans="2:10" s="1" customFormat="1" ht="50.1" hidden="1" customHeight="1">
      <c r="B279" s="76" t="s">
        <v>24</v>
      </c>
      <c r="C279" s="48">
        <v>123623.95</v>
      </c>
      <c r="D279" s="48">
        <v>6858.1390000000001</v>
      </c>
      <c r="E279" s="48">
        <v>84644.294999999998</v>
      </c>
      <c r="F279" s="48">
        <f t="shared" si="57"/>
        <v>45837.793999999994</v>
      </c>
      <c r="G279" s="48">
        <v>365.67599999999999</v>
      </c>
      <c r="H279" s="48">
        <v>3.468</v>
      </c>
      <c r="I279" s="48">
        <v>43179.122000000003</v>
      </c>
      <c r="J279" s="48">
        <f t="shared" si="58"/>
        <v>-42809.978000000003</v>
      </c>
    </row>
    <row r="280" spans="2:10" s="1" customFormat="1" ht="50.1" hidden="1" customHeight="1">
      <c r="B280" s="77" t="s">
        <v>25</v>
      </c>
      <c r="C280" s="47">
        <v>96679.782000000007</v>
      </c>
      <c r="D280" s="47">
        <v>5952.2219999999998</v>
      </c>
      <c r="E280" s="47">
        <v>96082.566999999995</v>
      </c>
      <c r="F280" s="47">
        <f t="shared" si="57"/>
        <v>6549.4370000000054</v>
      </c>
      <c r="G280" s="47">
        <v>563.60799999999995</v>
      </c>
      <c r="H280" s="47">
        <v>282.77</v>
      </c>
      <c r="I280" s="47">
        <v>29549.133999999998</v>
      </c>
      <c r="J280" s="47">
        <f t="shared" si="58"/>
        <v>-28702.755999999998</v>
      </c>
    </row>
    <row r="281" spans="2:10" s="1" customFormat="1" ht="50.1" hidden="1" customHeight="1">
      <c r="B281" s="76" t="s">
        <v>26</v>
      </c>
      <c r="C281" s="48">
        <v>109673.299</v>
      </c>
      <c r="D281" s="48">
        <v>21906.705999999998</v>
      </c>
      <c r="E281" s="48">
        <v>83419.523000000001</v>
      </c>
      <c r="F281" s="48">
        <f t="shared" si="57"/>
        <v>48160.482000000004</v>
      </c>
      <c r="G281" s="48">
        <v>651.06899999999996</v>
      </c>
      <c r="H281" s="48">
        <v>1247.069</v>
      </c>
      <c r="I281" s="48">
        <v>37268.048999999999</v>
      </c>
      <c r="J281" s="48">
        <f t="shared" si="58"/>
        <v>-35369.911</v>
      </c>
    </row>
    <row r="282" spans="2:10" s="1" customFormat="1" ht="50.1" hidden="1" customHeight="1">
      <c r="B282" s="77" t="s">
        <v>27</v>
      </c>
      <c r="C282" s="47">
        <v>140501.52799999999</v>
      </c>
      <c r="D282" s="47">
        <v>7972.674</v>
      </c>
      <c r="E282" s="47">
        <v>73227.892999999996</v>
      </c>
      <c r="F282" s="47">
        <f t="shared" si="57"/>
        <v>75246.308999999994</v>
      </c>
      <c r="G282" s="47">
        <v>740.28700000000003</v>
      </c>
      <c r="H282" s="47">
        <v>12.875</v>
      </c>
      <c r="I282" s="47">
        <v>29187.656999999999</v>
      </c>
      <c r="J282" s="47">
        <f t="shared" si="58"/>
        <v>-28434.494999999999</v>
      </c>
    </row>
    <row r="283" spans="2:10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</row>
    <row r="284" spans="2:10" s="1" customFormat="1" ht="50.1" hidden="1" customHeight="1">
      <c r="B284" s="76" t="s">
        <v>16</v>
      </c>
      <c r="C284" s="48">
        <v>121774.32799999999</v>
      </c>
      <c r="D284" s="48">
        <v>8924.2559999999994</v>
      </c>
      <c r="E284" s="48">
        <v>68475.767000000007</v>
      </c>
      <c r="F284" s="48">
        <f t="shared" ref="F284:F295" si="59">C284+D284-E284</f>
        <v>62222.816999999981</v>
      </c>
      <c r="G284" s="48">
        <v>876.27599999999995</v>
      </c>
      <c r="H284" s="48">
        <v>366.55799999999999</v>
      </c>
      <c r="I284" s="48">
        <v>41776.339</v>
      </c>
      <c r="J284" s="48">
        <f t="shared" ref="J284:J295" si="60">G284+H284-I284</f>
        <v>-40533.504999999997</v>
      </c>
    </row>
    <row r="285" spans="2:10" s="1" customFormat="1" ht="50.1" hidden="1" customHeight="1">
      <c r="B285" s="77" t="s">
        <v>17</v>
      </c>
      <c r="C285" s="47">
        <v>100925.852</v>
      </c>
      <c r="D285" s="47">
        <v>6416.8459999999995</v>
      </c>
      <c r="E285" s="47">
        <v>70723.596000000005</v>
      </c>
      <c r="F285" s="47">
        <f t="shared" si="59"/>
        <v>36619.101999999999</v>
      </c>
      <c r="G285" s="47">
        <v>2090.9250000000002</v>
      </c>
      <c r="H285" s="47">
        <v>5888.3059999999996</v>
      </c>
      <c r="I285" s="47">
        <v>27522.661</v>
      </c>
      <c r="J285" s="47">
        <f t="shared" si="60"/>
        <v>-19543.43</v>
      </c>
    </row>
    <row r="286" spans="2:10" s="1" customFormat="1" ht="50.1" hidden="1" customHeight="1">
      <c r="B286" s="76" t="s">
        <v>18</v>
      </c>
      <c r="C286" s="48">
        <v>101417.39599999999</v>
      </c>
      <c r="D286" s="48">
        <v>7027.8249999999998</v>
      </c>
      <c r="E286" s="48">
        <v>73582.604999999996</v>
      </c>
      <c r="F286" s="48">
        <f t="shared" si="59"/>
        <v>34862.615999999995</v>
      </c>
      <c r="G286" s="48">
        <v>407.47199999999998</v>
      </c>
      <c r="H286" s="48">
        <v>7592.7179999999998</v>
      </c>
      <c r="I286" s="48">
        <v>19100.398899999975</v>
      </c>
      <c r="J286" s="48">
        <f t="shared" si="60"/>
        <v>-11100.208899999976</v>
      </c>
    </row>
    <row r="287" spans="2:10" s="1" customFormat="1" ht="50.1" hidden="1" customHeight="1">
      <c r="B287" s="77" t="s">
        <v>19</v>
      </c>
      <c r="C287" s="47">
        <v>94679.364000000001</v>
      </c>
      <c r="D287" s="47">
        <v>5545.326</v>
      </c>
      <c r="E287" s="47">
        <v>79615.98</v>
      </c>
      <c r="F287" s="47">
        <f t="shared" si="59"/>
        <v>20608.710000000006</v>
      </c>
      <c r="G287" s="47">
        <v>224.852</v>
      </c>
      <c r="H287" s="47">
        <v>308.07100000000003</v>
      </c>
      <c r="I287" s="47">
        <v>38514.078999999998</v>
      </c>
      <c r="J287" s="47">
        <f t="shared" si="60"/>
        <v>-37981.155999999995</v>
      </c>
    </row>
    <row r="288" spans="2:10" s="1" customFormat="1" ht="50.1" hidden="1" customHeight="1">
      <c r="B288" s="76" t="s">
        <v>20</v>
      </c>
      <c r="C288" s="48">
        <v>109866.185</v>
      </c>
      <c r="D288" s="48">
        <v>8623.9750000000004</v>
      </c>
      <c r="E288" s="48">
        <v>95215.387000000002</v>
      </c>
      <c r="F288" s="48">
        <f t="shared" si="59"/>
        <v>23274.773000000001</v>
      </c>
      <c r="G288" s="48">
        <v>593.85500000000002</v>
      </c>
      <c r="H288" s="48">
        <v>70.680999999999997</v>
      </c>
      <c r="I288" s="48">
        <v>17705.368999999999</v>
      </c>
      <c r="J288" s="48">
        <f t="shared" si="60"/>
        <v>-17040.832999999999</v>
      </c>
    </row>
    <row r="289" spans="2:10" s="1" customFormat="1" ht="50.1" hidden="1" customHeight="1">
      <c r="B289" s="77" t="s">
        <v>21</v>
      </c>
      <c r="C289" s="47">
        <v>152457.65299999999</v>
      </c>
      <c r="D289" s="47">
        <v>8661.7510000000002</v>
      </c>
      <c r="E289" s="47">
        <v>62595.137990000003</v>
      </c>
      <c r="F289" s="47">
        <f t="shared" si="59"/>
        <v>98524.266009999978</v>
      </c>
      <c r="G289" s="47">
        <v>110.779</v>
      </c>
      <c r="H289" s="47">
        <v>68.997</v>
      </c>
      <c r="I289" s="47">
        <v>17847.597450000056</v>
      </c>
      <c r="J289" s="47">
        <f t="shared" si="60"/>
        <v>-17667.821450000054</v>
      </c>
    </row>
    <row r="290" spans="2:10" s="1" customFormat="1" ht="50.1" hidden="1" customHeight="1">
      <c r="B290" s="76" t="s">
        <v>22</v>
      </c>
      <c r="C290" s="48">
        <v>165683.86499999999</v>
      </c>
      <c r="D290" s="48">
        <v>7194.5240000000003</v>
      </c>
      <c r="E290" s="48">
        <v>90891.816000000006</v>
      </c>
      <c r="F290" s="48">
        <f t="shared" si="59"/>
        <v>81986.572999999989</v>
      </c>
      <c r="G290" s="48">
        <v>12589.482</v>
      </c>
      <c r="H290" s="48">
        <v>14661.691000000001</v>
      </c>
      <c r="I290" s="48">
        <v>27274.701000000001</v>
      </c>
      <c r="J290" s="48">
        <f t="shared" si="60"/>
        <v>-23.527999999998428</v>
      </c>
    </row>
    <row r="291" spans="2:10" s="1" customFormat="1" ht="50.1" hidden="1" customHeight="1">
      <c r="B291" s="77" t="s">
        <v>23</v>
      </c>
      <c r="C291" s="47">
        <v>145131.09299999999</v>
      </c>
      <c r="D291" s="47">
        <v>5028.902</v>
      </c>
      <c r="E291" s="47">
        <v>69519.896999999997</v>
      </c>
      <c r="F291" s="47">
        <f t="shared" si="59"/>
        <v>80640.097999999998</v>
      </c>
      <c r="G291" s="47">
        <v>24374.74</v>
      </c>
      <c r="H291" s="47">
        <v>18698.332999999999</v>
      </c>
      <c r="I291" s="47">
        <v>20841.277999999998</v>
      </c>
      <c r="J291" s="47">
        <f t="shared" si="60"/>
        <v>22231.795000000006</v>
      </c>
    </row>
    <row r="292" spans="2:10" s="1" customFormat="1" ht="50.1" hidden="1" customHeight="1">
      <c r="B292" s="76" t="s">
        <v>24</v>
      </c>
      <c r="C292" s="48">
        <v>153600.82500000001</v>
      </c>
      <c r="D292" s="48">
        <v>9457.6370000000006</v>
      </c>
      <c r="E292" s="48">
        <v>88480.575540000005</v>
      </c>
      <c r="F292" s="48">
        <f t="shared" si="59"/>
        <v>74577.886459999994</v>
      </c>
      <c r="G292" s="48">
        <v>20062.222000000002</v>
      </c>
      <c r="H292" s="48">
        <v>562.91899999999998</v>
      </c>
      <c r="I292" s="48">
        <v>26006.795559999897</v>
      </c>
      <c r="J292" s="48">
        <f t="shared" si="60"/>
        <v>-5381.6545599998935</v>
      </c>
    </row>
    <row r="293" spans="2:10" s="1" customFormat="1" ht="50.1" hidden="1" customHeight="1">
      <c r="B293" s="77" t="s">
        <v>25</v>
      </c>
      <c r="C293" s="47">
        <v>109010.28200000001</v>
      </c>
      <c r="D293" s="47">
        <v>5893.5280000000002</v>
      </c>
      <c r="E293" s="47">
        <v>96582.307480000003</v>
      </c>
      <c r="F293" s="47">
        <f t="shared" si="59"/>
        <v>18321.502520000009</v>
      </c>
      <c r="G293" s="47">
        <v>7765.0129999999999</v>
      </c>
      <c r="H293" s="47">
        <v>22691.393310000003</v>
      </c>
      <c r="I293" s="47">
        <v>39386.09062999989</v>
      </c>
      <c r="J293" s="47">
        <f t="shared" si="60"/>
        <v>-8929.6843199998875</v>
      </c>
    </row>
    <row r="294" spans="2:10" s="1" customFormat="1" ht="50.1" hidden="1" customHeight="1">
      <c r="B294" s="76" t="s">
        <v>26</v>
      </c>
      <c r="C294" s="48">
        <v>118700.2</v>
      </c>
      <c r="D294" s="48">
        <v>6463.4870000000001</v>
      </c>
      <c r="E294" s="48">
        <v>77909.64009999999</v>
      </c>
      <c r="F294" s="48">
        <f t="shared" si="59"/>
        <v>47254.046900000001</v>
      </c>
      <c r="G294" s="48">
        <v>3995.9477200000288</v>
      </c>
      <c r="H294" s="48">
        <v>140.49199999999999</v>
      </c>
      <c r="I294" s="48">
        <v>27485.308990000038</v>
      </c>
      <c r="J294" s="48">
        <f t="shared" si="60"/>
        <v>-23348.86927000001</v>
      </c>
    </row>
    <row r="295" spans="2:10" s="1" customFormat="1" ht="50.1" hidden="1" customHeight="1">
      <c r="B295" s="77" t="s">
        <v>27</v>
      </c>
      <c r="C295" s="47">
        <v>140397.48499999999</v>
      </c>
      <c r="D295" s="47">
        <v>9523.5939999999991</v>
      </c>
      <c r="E295" s="47">
        <v>76592.64473</v>
      </c>
      <c r="F295" s="47">
        <f t="shared" si="59"/>
        <v>73328.434269999998</v>
      </c>
      <c r="G295" s="47">
        <v>13107.735000000001</v>
      </c>
      <c r="H295" s="47">
        <v>4116.2910000000002</v>
      </c>
      <c r="I295" s="47">
        <v>28604.163089999929</v>
      </c>
      <c r="J295" s="47">
        <f t="shared" si="60"/>
        <v>-11380.137089999927</v>
      </c>
    </row>
    <row r="296" spans="2:10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</row>
    <row r="297" spans="2:10" s="1" customFormat="1" ht="50.1" hidden="1" customHeight="1">
      <c r="B297" s="76" t="s">
        <v>16</v>
      </c>
      <c r="C297" s="48">
        <v>125306.519</v>
      </c>
      <c r="D297" s="48">
        <v>5615.5680000000002</v>
      </c>
      <c r="E297" s="48">
        <v>80914.12427</v>
      </c>
      <c r="F297" s="48">
        <f t="shared" ref="F297:F308" si="61">C297+D297-E297</f>
        <v>50007.962729999999</v>
      </c>
      <c r="G297" s="48">
        <v>26727.026999999998</v>
      </c>
      <c r="H297" s="48">
        <v>62.1</v>
      </c>
      <c r="I297" s="48">
        <v>6430.1349999999848</v>
      </c>
      <c r="J297" s="48">
        <f t="shared" ref="J297:J308" si="62">G297+H297-I297</f>
        <v>20358.992000000013</v>
      </c>
    </row>
    <row r="298" spans="2:10" s="1" customFormat="1" ht="50.1" hidden="1" customHeight="1">
      <c r="B298" s="77" t="s">
        <v>17</v>
      </c>
      <c r="C298" s="47">
        <v>122904.54399999999</v>
      </c>
      <c r="D298" s="47">
        <v>5653.1809999999996</v>
      </c>
      <c r="E298" s="47">
        <v>95861.120920000001</v>
      </c>
      <c r="F298" s="47">
        <f t="shared" si="61"/>
        <v>32696.60407999999</v>
      </c>
      <c r="G298" s="47">
        <v>22117.666000000001</v>
      </c>
      <c r="H298" s="47">
        <v>9818.848</v>
      </c>
      <c r="I298" s="47">
        <v>3750.4239999999554</v>
      </c>
      <c r="J298" s="47">
        <f t="shared" si="62"/>
        <v>28186.090000000047</v>
      </c>
    </row>
    <row r="299" spans="2:10" s="1" customFormat="1" ht="50.1" hidden="1" customHeight="1">
      <c r="B299" s="76" t="s">
        <v>18</v>
      </c>
      <c r="C299" s="48">
        <v>93934.32</v>
      </c>
      <c r="D299" s="48">
        <v>3762.95</v>
      </c>
      <c r="E299" s="48">
        <v>52953.61707</v>
      </c>
      <c r="F299" s="48">
        <f t="shared" si="61"/>
        <v>44743.652930000004</v>
      </c>
      <c r="G299" s="48">
        <v>9107.1080000000002</v>
      </c>
      <c r="H299" s="48">
        <v>3316.5210000000002</v>
      </c>
      <c r="I299" s="48">
        <v>41902.295000000049</v>
      </c>
      <c r="J299" s="48">
        <f t="shared" si="62"/>
        <v>-29478.666000000048</v>
      </c>
    </row>
    <row r="300" spans="2:10" s="1" customFormat="1" ht="50.1" hidden="1" customHeight="1">
      <c r="B300" s="77" t="s">
        <v>19</v>
      </c>
      <c r="C300" s="47">
        <v>50133.531999999999</v>
      </c>
      <c r="D300" s="47">
        <v>4240.5060000000003</v>
      </c>
      <c r="E300" s="47">
        <v>38224.873</v>
      </c>
      <c r="F300" s="47">
        <f t="shared" si="61"/>
        <v>16149.165000000001</v>
      </c>
      <c r="G300" s="47">
        <v>91.411000000000001</v>
      </c>
      <c r="H300" s="47">
        <v>0</v>
      </c>
      <c r="I300" s="47">
        <v>45722.487999999998</v>
      </c>
      <c r="J300" s="47">
        <f t="shared" si="62"/>
        <v>-45631.076999999997</v>
      </c>
    </row>
    <row r="301" spans="2:10" s="1" customFormat="1" ht="50.1" hidden="1" customHeight="1">
      <c r="B301" s="76" t="s">
        <v>20</v>
      </c>
      <c r="C301" s="48">
        <v>78035.678</v>
      </c>
      <c r="D301" s="48">
        <v>2502.444</v>
      </c>
      <c r="E301" s="48">
        <v>56073.498119999997</v>
      </c>
      <c r="F301" s="48">
        <f t="shared" si="61"/>
        <v>24464.623880000006</v>
      </c>
      <c r="G301" s="48">
        <v>18889.735000000001</v>
      </c>
      <c r="H301" s="48">
        <v>6462.5429999999997</v>
      </c>
      <c r="I301" s="48">
        <v>24318.746000000006</v>
      </c>
      <c r="J301" s="48">
        <f t="shared" si="62"/>
        <v>1033.531999999992</v>
      </c>
    </row>
    <row r="302" spans="2:10" s="1" customFormat="1" ht="50.1" hidden="1" customHeight="1">
      <c r="B302" s="77" t="s">
        <v>21</v>
      </c>
      <c r="C302" s="47">
        <v>118251.08900000001</v>
      </c>
      <c r="D302" s="47">
        <v>3966.0680000000002</v>
      </c>
      <c r="E302" s="47">
        <v>63000.259939999996</v>
      </c>
      <c r="F302" s="47">
        <f t="shared" si="61"/>
        <v>59216.89706000001</v>
      </c>
      <c r="G302" s="47">
        <v>16922.596000000001</v>
      </c>
      <c r="H302" s="47">
        <v>11034.366</v>
      </c>
      <c r="I302" s="47">
        <v>26425.330599999965</v>
      </c>
      <c r="J302" s="47">
        <f t="shared" si="62"/>
        <v>1531.6314000000348</v>
      </c>
    </row>
    <row r="303" spans="2:10" s="1" customFormat="1" ht="50.1" hidden="1" customHeight="1">
      <c r="B303" s="76" t="s">
        <v>22</v>
      </c>
      <c r="C303" s="48">
        <v>146321.253</v>
      </c>
      <c r="D303" s="48">
        <v>6498.2960000000003</v>
      </c>
      <c r="E303" s="48">
        <v>82486.262000000002</v>
      </c>
      <c r="F303" s="48">
        <f t="shared" si="61"/>
        <v>70333.286999999997</v>
      </c>
      <c r="G303" s="48">
        <v>34446.697999999997</v>
      </c>
      <c r="H303" s="48">
        <v>6985.9669999999996</v>
      </c>
      <c r="I303" s="48">
        <v>53207.125</v>
      </c>
      <c r="J303" s="48">
        <f t="shared" si="62"/>
        <v>-11774.460000000006</v>
      </c>
    </row>
    <row r="304" spans="2:10" s="1" customFormat="1" ht="50.1" hidden="1" customHeight="1">
      <c r="B304" s="77" t="s">
        <v>23</v>
      </c>
      <c r="C304" s="47">
        <v>131852.45800000001</v>
      </c>
      <c r="D304" s="47">
        <v>3936.0880000000002</v>
      </c>
      <c r="E304" s="47">
        <v>80302.063999999998</v>
      </c>
      <c r="F304" s="47">
        <f t="shared" si="61"/>
        <v>55486.482000000004</v>
      </c>
      <c r="G304" s="47">
        <v>97800.881999999998</v>
      </c>
      <c r="H304" s="47">
        <v>11288.51</v>
      </c>
      <c r="I304" s="47">
        <v>55831.002999999997</v>
      </c>
      <c r="J304" s="47">
        <f t="shared" si="62"/>
        <v>53258.388999999996</v>
      </c>
    </row>
    <row r="305" spans="2:10" s="1" customFormat="1" ht="50.1" hidden="1" customHeight="1">
      <c r="B305" s="76" t="s">
        <v>24</v>
      </c>
      <c r="C305" s="48">
        <v>128438.36199999999</v>
      </c>
      <c r="D305" s="48">
        <v>4595.1490000000003</v>
      </c>
      <c r="E305" s="48">
        <v>83860.687000000005</v>
      </c>
      <c r="F305" s="48">
        <f t="shared" si="61"/>
        <v>49172.823999999993</v>
      </c>
      <c r="G305" s="48">
        <v>21107.601999999999</v>
      </c>
      <c r="H305" s="48">
        <v>13153.308999999999</v>
      </c>
      <c r="I305" s="48">
        <v>39384.525999999998</v>
      </c>
      <c r="J305" s="48">
        <f t="shared" si="62"/>
        <v>-5123.614999999998</v>
      </c>
    </row>
    <row r="306" spans="2:10" s="1" customFormat="1" ht="50.1" hidden="1" customHeight="1">
      <c r="B306" s="77" t="s">
        <v>25</v>
      </c>
      <c r="C306" s="47">
        <v>85728.107999999993</v>
      </c>
      <c r="D306" s="47">
        <v>6176.5690000000004</v>
      </c>
      <c r="E306" s="47">
        <v>78184.13</v>
      </c>
      <c r="F306" s="47">
        <f t="shared" si="61"/>
        <v>13720.546999999991</v>
      </c>
      <c r="G306" s="47">
        <v>1615.9059999999999</v>
      </c>
      <c r="H306" s="47">
        <v>143.42099999999999</v>
      </c>
      <c r="I306" s="47">
        <v>47260.209419999956</v>
      </c>
      <c r="J306" s="47">
        <f t="shared" si="62"/>
        <v>-45500.882419999958</v>
      </c>
    </row>
    <row r="307" spans="2:10" s="1" customFormat="1" ht="50.1" hidden="1" customHeight="1">
      <c r="B307" s="76" t="s">
        <v>26</v>
      </c>
      <c r="C307" s="48">
        <v>86414.582999999999</v>
      </c>
      <c r="D307" s="48">
        <v>4879.8410000000003</v>
      </c>
      <c r="E307" s="48">
        <v>78851.926999999996</v>
      </c>
      <c r="F307" s="48">
        <f t="shared" si="61"/>
        <v>12442.497000000003</v>
      </c>
      <c r="G307" s="48">
        <v>5600.3209999999999</v>
      </c>
      <c r="H307" s="48">
        <v>1917.8778200000004</v>
      </c>
      <c r="I307" s="48">
        <v>34745.79675999999</v>
      </c>
      <c r="J307" s="48">
        <f t="shared" si="62"/>
        <v>-27227.597939999989</v>
      </c>
    </row>
    <row r="308" spans="2:10" s="1" customFormat="1" ht="50.1" hidden="1" customHeight="1">
      <c r="B308" s="77" t="s">
        <v>27</v>
      </c>
      <c r="C308" s="47">
        <v>125727.87300000001</v>
      </c>
      <c r="D308" s="47">
        <v>7396.4040000000005</v>
      </c>
      <c r="E308" s="47">
        <v>80791.861999999994</v>
      </c>
      <c r="F308" s="47">
        <f t="shared" si="61"/>
        <v>52332.415000000008</v>
      </c>
      <c r="G308" s="47">
        <v>8425.9163999999764</v>
      </c>
      <c r="H308" s="47">
        <v>14719.674000000001</v>
      </c>
      <c r="I308" s="47">
        <v>33120.079099999908</v>
      </c>
      <c r="J308" s="47">
        <f t="shared" si="62"/>
        <v>-9974.4886999999289</v>
      </c>
    </row>
    <row r="309" spans="2:10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</row>
    <row r="310" spans="2:10" s="1" customFormat="1" ht="50.1" hidden="1" customHeight="1">
      <c r="B310" s="76" t="s">
        <v>16</v>
      </c>
      <c r="C310" s="48">
        <v>125531.444</v>
      </c>
      <c r="D310" s="48">
        <v>8029.0020000000004</v>
      </c>
      <c r="E310" s="48">
        <v>72418.797000000006</v>
      </c>
      <c r="F310" s="48">
        <f t="shared" ref="F310:F321" si="63">C310+D310-E310</f>
        <v>61141.64899999999</v>
      </c>
      <c r="G310" s="48">
        <v>7639.4049999999997</v>
      </c>
      <c r="H310" s="48">
        <v>2670.7220000000002</v>
      </c>
      <c r="I310" s="48">
        <v>23036.148960000039</v>
      </c>
      <c r="J310" s="48">
        <f t="shared" ref="J310:J321" si="64">G310+H310-I310</f>
        <v>-12726.021960000038</v>
      </c>
    </row>
    <row r="311" spans="2:10" s="1" customFormat="1" ht="50.1" hidden="1" customHeight="1">
      <c r="B311" s="77" t="s">
        <v>17</v>
      </c>
      <c r="C311" s="47">
        <v>107697.069</v>
      </c>
      <c r="D311" s="47">
        <v>5287.7910000000002</v>
      </c>
      <c r="E311" s="47">
        <v>76026.755999999994</v>
      </c>
      <c r="F311" s="47">
        <f t="shared" si="63"/>
        <v>36958.104000000007</v>
      </c>
      <c r="G311" s="47">
        <v>125.47199999999999</v>
      </c>
      <c r="H311" s="47">
        <v>1286.2090000000001</v>
      </c>
      <c r="I311" s="47">
        <v>28651.436710000038</v>
      </c>
      <c r="J311" s="47">
        <f t="shared" si="64"/>
        <v>-27239.755710000038</v>
      </c>
    </row>
    <row r="312" spans="2:10" s="1" customFormat="1" ht="50.1" hidden="1" customHeight="1">
      <c r="B312" s="76" t="s">
        <v>18</v>
      </c>
      <c r="C312" s="48">
        <v>111804.80690000001</v>
      </c>
      <c r="D312" s="48">
        <v>5747.71011</v>
      </c>
      <c r="E312" s="48">
        <v>112397.12569</v>
      </c>
      <c r="F312" s="48">
        <f t="shared" si="63"/>
        <v>5155.3913200000097</v>
      </c>
      <c r="G312" s="48">
        <v>1060.8649500000774</v>
      </c>
      <c r="H312" s="48">
        <v>3342.7863100000013</v>
      </c>
      <c r="I312" s="48">
        <v>99500.117610000045</v>
      </c>
      <c r="J312" s="48">
        <f t="shared" si="64"/>
        <v>-95096.466349999973</v>
      </c>
    </row>
    <row r="313" spans="2:10" s="1" customFormat="1" ht="50.1" hidden="1" customHeight="1">
      <c r="B313" s="77" t="s">
        <v>19</v>
      </c>
      <c r="C313" s="47">
        <v>88946.832819999996</v>
      </c>
      <c r="D313" s="47">
        <v>4425.8725100000001</v>
      </c>
      <c r="E313" s="47">
        <v>94004.466280000008</v>
      </c>
      <c r="F313" s="47">
        <f t="shared" si="63"/>
        <v>-631.76095000001078</v>
      </c>
      <c r="G313" s="47">
        <v>1662.2362299999147</v>
      </c>
      <c r="H313" s="47">
        <v>7.0899999999944123</v>
      </c>
      <c r="I313" s="47">
        <v>69048.937729999961</v>
      </c>
      <c r="J313" s="47">
        <f t="shared" si="64"/>
        <v>-67379.611500000057</v>
      </c>
    </row>
    <row r="314" spans="2:10" s="1" customFormat="1" ht="50.1" hidden="1" customHeight="1">
      <c r="B314" s="76" t="s">
        <v>20</v>
      </c>
      <c r="C314" s="48">
        <v>113949.90439</v>
      </c>
      <c r="D314" s="48">
        <v>3702.1220600000001</v>
      </c>
      <c r="E314" s="48">
        <v>76066.14512999999</v>
      </c>
      <c r="F314" s="48">
        <f t="shared" si="63"/>
        <v>41585.88132</v>
      </c>
      <c r="G314" s="48">
        <v>35167.85015000002</v>
      </c>
      <c r="H314" s="48">
        <v>607.48464000000661</v>
      </c>
      <c r="I314" s="48">
        <v>51197.53842999995</v>
      </c>
      <c r="J314" s="48">
        <f t="shared" si="64"/>
        <v>-15422.20363999992</v>
      </c>
    </row>
    <row r="315" spans="2:10" s="1" customFormat="1" ht="50.1" hidden="1" customHeight="1">
      <c r="B315" s="77" t="s">
        <v>21</v>
      </c>
      <c r="C315" s="47">
        <v>142576.18738999998</v>
      </c>
      <c r="D315" s="47">
        <v>4370.7062800000003</v>
      </c>
      <c r="E315" s="47">
        <v>104440.59879</v>
      </c>
      <c r="F315" s="47">
        <f t="shared" si="63"/>
        <v>42506.294879999987</v>
      </c>
      <c r="G315" s="47">
        <v>978.954690000087</v>
      </c>
      <c r="H315" s="47">
        <v>993.06019999999648</v>
      </c>
      <c r="I315" s="47">
        <v>55722.777780000135</v>
      </c>
      <c r="J315" s="47">
        <f t="shared" si="64"/>
        <v>-53750.762890000049</v>
      </c>
    </row>
    <row r="316" spans="2:10" s="1" customFormat="1" ht="50.1" hidden="1" customHeight="1">
      <c r="B316" s="76" t="s">
        <v>22</v>
      </c>
      <c r="C316" s="48">
        <v>155680.54002000001</v>
      </c>
      <c r="D316" s="48">
        <v>4358.98344</v>
      </c>
      <c r="E316" s="48">
        <v>93000.165030000004</v>
      </c>
      <c r="F316" s="48">
        <f t="shared" si="63"/>
        <v>67039.358430000022</v>
      </c>
      <c r="G316" s="48">
        <v>293.35779000002145</v>
      </c>
      <c r="H316" s="48">
        <v>731.05938000000174</v>
      </c>
      <c r="I316" s="48">
        <v>93289.774240000042</v>
      </c>
      <c r="J316" s="48">
        <f t="shared" si="64"/>
        <v>-92265.357070000013</v>
      </c>
    </row>
    <row r="317" spans="2:10" s="1" customFormat="1" ht="50.1" hidden="1" customHeight="1">
      <c r="B317" s="77" t="s">
        <v>23</v>
      </c>
      <c r="C317" s="47">
        <v>154603.64306</v>
      </c>
      <c r="D317" s="47">
        <v>4583.14534</v>
      </c>
      <c r="E317" s="47">
        <v>133645.66459</v>
      </c>
      <c r="F317" s="47">
        <f t="shared" si="63"/>
        <v>25541.12380999999</v>
      </c>
      <c r="G317" s="47">
        <v>449.80974999997022</v>
      </c>
      <c r="H317" s="47">
        <v>213.12899000000209</v>
      </c>
      <c r="I317" s="47">
        <v>168813.63673999987</v>
      </c>
      <c r="J317" s="47">
        <f t="shared" si="64"/>
        <v>-168150.69799999989</v>
      </c>
    </row>
    <row r="318" spans="2:10" s="1" customFormat="1" ht="50.1" hidden="1" customHeight="1">
      <c r="B318" s="76" t="s">
        <v>24</v>
      </c>
      <c r="C318" s="48">
        <v>137497.68419</v>
      </c>
      <c r="D318" s="48">
        <v>8801.924140000001</v>
      </c>
      <c r="E318" s="48">
        <v>107392.6173</v>
      </c>
      <c r="F318" s="48">
        <f t="shared" si="63"/>
        <v>38906.99102999999</v>
      </c>
      <c r="G318" s="48">
        <v>1451.6378899999856</v>
      </c>
      <c r="H318" s="48">
        <v>4431.199979999993</v>
      </c>
      <c r="I318" s="48">
        <v>126997.11338000013</v>
      </c>
      <c r="J318" s="48">
        <f t="shared" si="64"/>
        <v>-121114.27551000015</v>
      </c>
    </row>
    <row r="319" spans="2:10" s="1" customFormat="1" ht="50.1" hidden="1" customHeight="1">
      <c r="B319" s="77" t="s">
        <v>25</v>
      </c>
      <c r="C319" s="47">
        <v>116618.57255</v>
      </c>
      <c r="D319" s="47">
        <v>6357.2450499999995</v>
      </c>
      <c r="E319" s="47">
        <v>107334.25225000001</v>
      </c>
      <c r="F319" s="47">
        <f t="shared" si="63"/>
        <v>15641.56534999999</v>
      </c>
      <c r="G319" s="47">
        <v>279.15433999989926</v>
      </c>
      <c r="H319" s="47">
        <v>6.5264999999934812</v>
      </c>
      <c r="I319" s="47">
        <v>137280.41875999994</v>
      </c>
      <c r="J319" s="47">
        <f t="shared" si="64"/>
        <v>-136994.73792000004</v>
      </c>
    </row>
    <row r="320" spans="2:10" s="1" customFormat="1" ht="50.1" hidden="1" customHeight="1">
      <c r="B320" s="76" t="s">
        <v>26</v>
      </c>
      <c r="C320" s="48">
        <v>108494.24040000001</v>
      </c>
      <c r="D320" s="48">
        <v>9203.2670699999999</v>
      </c>
      <c r="E320" s="48">
        <v>104002.44284999999</v>
      </c>
      <c r="F320" s="48">
        <f t="shared" si="63"/>
        <v>13695.064620000019</v>
      </c>
      <c r="G320" s="48">
        <v>324.58861000001428</v>
      </c>
      <c r="H320" s="48">
        <v>106.83060999999941</v>
      </c>
      <c r="I320" s="48">
        <v>105840.00969999986</v>
      </c>
      <c r="J320" s="48">
        <f t="shared" si="64"/>
        <v>-105408.59047999985</v>
      </c>
    </row>
    <row r="321" spans="2:10" s="1" customFormat="1" ht="50.1" hidden="1" customHeight="1">
      <c r="B321" s="77" t="s">
        <v>27</v>
      </c>
      <c r="C321" s="47">
        <v>115147.95435</v>
      </c>
      <c r="D321" s="47">
        <v>9754.1008199999997</v>
      </c>
      <c r="E321" s="47">
        <v>90776.667379999999</v>
      </c>
      <c r="F321" s="47">
        <f t="shared" si="63"/>
        <v>34125.387790000008</v>
      </c>
      <c r="G321" s="47">
        <v>703.99954999998215</v>
      </c>
      <c r="H321" s="47">
        <v>910.0158799999989</v>
      </c>
      <c r="I321" s="47">
        <v>122908.88413000005</v>
      </c>
      <c r="J321" s="47">
        <f t="shared" si="64"/>
        <v>-121294.86870000006</v>
      </c>
    </row>
    <row r="322" spans="2:10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</row>
    <row r="323" spans="2:10" s="1" customFormat="1" ht="50.1" hidden="1" customHeight="1">
      <c r="B323" s="76" t="s">
        <v>16</v>
      </c>
      <c r="C323" s="48">
        <v>121174.86565000001</v>
      </c>
      <c r="D323" s="48">
        <v>5946.73243</v>
      </c>
      <c r="E323" s="48">
        <v>101075.78425</v>
      </c>
      <c r="F323" s="48">
        <f t="shared" ref="F323:F334" si="65">C323+D323-E323</f>
        <v>26045.813830000014</v>
      </c>
      <c r="G323" s="48">
        <v>240.89676000005008</v>
      </c>
      <c r="H323" s="48">
        <v>2005.5080599999987</v>
      </c>
      <c r="I323" s="48">
        <v>121565.52020999994</v>
      </c>
      <c r="J323" s="48">
        <f t="shared" ref="J323:J334" si="66">G323+H323-I323</f>
        <v>-119319.11538999989</v>
      </c>
    </row>
    <row r="324" spans="2:10" s="1" customFormat="1" ht="50.1" hidden="1" customHeight="1">
      <c r="B324" s="77" t="s">
        <v>17</v>
      </c>
      <c r="C324" s="47">
        <v>149834.57087</v>
      </c>
      <c r="D324" s="47">
        <v>5127.4880599999997</v>
      </c>
      <c r="E324" s="47">
        <v>105649.62859000001</v>
      </c>
      <c r="F324" s="47">
        <f t="shared" si="65"/>
        <v>49312.430339999992</v>
      </c>
      <c r="G324" s="47">
        <v>532.13849000003938</v>
      </c>
      <c r="H324" s="47">
        <v>533.39794000000416</v>
      </c>
      <c r="I324" s="47">
        <v>96934.718859999979</v>
      </c>
      <c r="J324" s="47">
        <f t="shared" si="66"/>
        <v>-95869.182429999943</v>
      </c>
    </row>
    <row r="325" spans="2:10" s="1" customFormat="1" ht="50.1" hidden="1" customHeight="1">
      <c r="B325" s="76" t="s">
        <v>18</v>
      </c>
      <c r="C325" s="48">
        <v>184644.00362</v>
      </c>
      <c r="D325" s="48">
        <v>5867.6201600000004</v>
      </c>
      <c r="E325" s="48">
        <v>110792.92918000001</v>
      </c>
      <c r="F325" s="48">
        <f t="shared" si="65"/>
        <v>79718.694599999988</v>
      </c>
      <c r="G325" s="48">
        <v>14435.069259999871</v>
      </c>
      <c r="H325" s="48">
        <v>3965.7358699999822</v>
      </c>
      <c r="I325" s="48">
        <v>77198.046180000034</v>
      </c>
      <c r="J325" s="48">
        <f t="shared" si="66"/>
        <v>-58797.241050000179</v>
      </c>
    </row>
    <row r="326" spans="2:10" s="1" customFormat="1" ht="50.1" hidden="1" customHeight="1">
      <c r="B326" s="77" t="s">
        <v>19</v>
      </c>
      <c r="C326" s="47">
        <v>148690.50834</v>
      </c>
      <c r="D326" s="47">
        <v>7370.2459600000002</v>
      </c>
      <c r="E326" s="47">
        <v>114004.38106</v>
      </c>
      <c r="F326" s="47">
        <f t="shared" si="65"/>
        <v>42056.373240000001</v>
      </c>
      <c r="G326" s="47">
        <v>1741.599539999962</v>
      </c>
      <c r="H326" s="47">
        <v>322.25246999999229</v>
      </c>
      <c r="I326" s="47">
        <v>80384.854659999735</v>
      </c>
      <c r="J326" s="47">
        <f t="shared" si="66"/>
        <v>-78321.002649999777</v>
      </c>
    </row>
    <row r="327" spans="2:10" s="1" customFormat="1" ht="50.1" hidden="1" customHeight="1">
      <c r="B327" s="76" t="s">
        <v>20</v>
      </c>
      <c r="C327" s="48">
        <v>180920.18828999999</v>
      </c>
      <c r="D327" s="48">
        <v>9385.5477699999992</v>
      </c>
      <c r="E327" s="48">
        <v>88114.87328</v>
      </c>
      <c r="F327" s="48">
        <f t="shared" si="65"/>
        <v>102190.86278</v>
      </c>
      <c r="G327" s="48">
        <v>1107.90601000008</v>
      </c>
      <c r="H327" s="48">
        <v>749.65566999998691</v>
      </c>
      <c r="I327" s="48">
        <v>198426.75999000005</v>
      </c>
      <c r="J327" s="48">
        <f t="shared" si="66"/>
        <v>-196569.19830999998</v>
      </c>
    </row>
    <row r="328" spans="2:10" s="1" customFormat="1" ht="50.1" hidden="1" customHeight="1">
      <c r="B328" s="77" t="s">
        <v>21</v>
      </c>
      <c r="C328" s="47">
        <v>216068.55124999999</v>
      </c>
      <c r="D328" s="47">
        <v>8688.1778699999995</v>
      </c>
      <c r="E328" s="47">
        <v>139922.21563999998</v>
      </c>
      <c r="F328" s="47">
        <f t="shared" si="65"/>
        <v>84834.513479999994</v>
      </c>
      <c r="G328" s="47">
        <v>802.5880099999905</v>
      </c>
      <c r="H328" s="47">
        <v>493.29597999999487</v>
      </c>
      <c r="I328" s="47">
        <v>160657.6500699998</v>
      </c>
      <c r="J328" s="47">
        <f t="shared" si="66"/>
        <v>-159361.76607999983</v>
      </c>
    </row>
    <row r="329" spans="2:10" s="1" customFormat="1" ht="50.1" hidden="1" customHeight="1">
      <c r="B329" s="76" t="s">
        <v>22</v>
      </c>
      <c r="C329" s="48">
        <v>185745.33961000002</v>
      </c>
      <c r="D329" s="48">
        <v>8356.7978299999995</v>
      </c>
      <c r="E329" s="48">
        <v>106763.33448</v>
      </c>
      <c r="F329" s="48">
        <f t="shared" si="65"/>
        <v>87338.802960000015</v>
      </c>
      <c r="G329" s="48">
        <v>0</v>
      </c>
      <c r="H329" s="48">
        <v>448.04249000000397</v>
      </c>
      <c r="I329" s="48">
        <v>293139.33563999977</v>
      </c>
      <c r="J329" s="48">
        <f t="shared" si="66"/>
        <v>-292691.29314999975</v>
      </c>
    </row>
    <row r="330" spans="2:10" s="1" customFormat="1" ht="50.1" hidden="1" customHeight="1">
      <c r="B330" s="77" t="s">
        <v>23</v>
      </c>
      <c r="C330" s="47">
        <v>234350.08561000001</v>
      </c>
      <c r="D330" s="47">
        <v>9748.7907200000009</v>
      </c>
      <c r="E330" s="47">
        <v>126458.80283</v>
      </c>
      <c r="F330" s="47">
        <f t="shared" si="65"/>
        <v>117640.0735</v>
      </c>
      <c r="G330" s="47">
        <v>768.75647000002857</v>
      </c>
      <c r="H330" s="47">
        <v>239.94849000000767</v>
      </c>
      <c r="I330" s="47">
        <v>198572.02011000007</v>
      </c>
      <c r="J330" s="47">
        <f t="shared" si="66"/>
        <v>-197563.31515000004</v>
      </c>
    </row>
    <row r="331" spans="2:10" s="1" customFormat="1" ht="50.1" hidden="1" customHeight="1">
      <c r="B331" s="76" t="s">
        <v>24</v>
      </c>
      <c r="C331" s="48">
        <v>187504.90718000001</v>
      </c>
      <c r="D331" s="48">
        <v>9628.6691999999985</v>
      </c>
      <c r="E331" s="48">
        <v>105794.90884999999</v>
      </c>
      <c r="F331" s="48">
        <f t="shared" si="65"/>
        <v>91338.667530000021</v>
      </c>
      <c r="G331" s="48">
        <v>1091.8721599999667</v>
      </c>
      <c r="H331" s="48">
        <v>1078.9377799999938</v>
      </c>
      <c r="I331" s="48">
        <v>239978.30775000004</v>
      </c>
      <c r="J331" s="48">
        <f t="shared" si="66"/>
        <v>-237807.49781000009</v>
      </c>
    </row>
    <row r="332" spans="2:10" s="1" customFormat="1" ht="50.1" hidden="1" customHeight="1">
      <c r="B332" s="77" t="s">
        <v>25</v>
      </c>
      <c r="C332" s="47">
        <v>154713.42619</v>
      </c>
      <c r="D332" s="47">
        <v>10496.45277</v>
      </c>
      <c r="E332" s="47">
        <v>126664.15393</v>
      </c>
      <c r="F332" s="47">
        <f t="shared" si="65"/>
        <v>38545.725030000001</v>
      </c>
      <c r="G332" s="47">
        <v>444.60694000005719</v>
      </c>
      <c r="H332" s="47">
        <v>874.7714199999981</v>
      </c>
      <c r="I332" s="47">
        <v>204776.77520999999</v>
      </c>
      <c r="J332" s="47">
        <f t="shared" si="66"/>
        <v>-203457.39684999993</v>
      </c>
    </row>
    <row r="333" spans="2:10" s="1" customFormat="1" ht="50.1" hidden="1" customHeight="1">
      <c r="B333" s="76" t="s">
        <v>26</v>
      </c>
      <c r="C333" s="48">
        <v>190003.51976</v>
      </c>
      <c r="D333" s="48">
        <v>9836.1967499999992</v>
      </c>
      <c r="E333" s="48">
        <v>101475.99643000001</v>
      </c>
      <c r="F333" s="48">
        <f t="shared" si="65"/>
        <v>98363.720079999985</v>
      </c>
      <c r="G333" s="48">
        <v>2400.8216899999975</v>
      </c>
      <c r="H333" s="48">
        <v>815.54331999999658</v>
      </c>
      <c r="I333" s="48">
        <v>91532.569730000076</v>
      </c>
      <c r="J333" s="48">
        <f t="shared" si="66"/>
        <v>-88316.204720000082</v>
      </c>
    </row>
    <row r="334" spans="2:10" s="1" customFormat="1" ht="50.1" hidden="1" customHeight="1">
      <c r="B334" s="77" t="s">
        <v>27</v>
      </c>
      <c r="C334" s="47">
        <v>177591.96930000003</v>
      </c>
      <c r="D334" s="47">
        <v>11452.707839999999</v>
      </c>
      <c r="E334" s="47">
        <v>93640.259139999995</v>
      </c>
      <c r="F334" s="47">
        <f t="shared" si="65"/>
        <v>95404.41800000002</v>
      </c>
      <c r="G334" s="47">
        <v>1736.6300099999607</v>
      </c>
      <c r="H334" s="47">
        <v>150.48768999999763</v>
      </c>
      <c r="I334" s="47">
        <v>47164.221499999898</v>
      </c>
      <c r="J334" s="47">
        <f t="shared" si="66"/>
        <v>-45277.103799999939</v>
      </c>
    </row>
    <row r="335" spans="2:10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</row>
    <row r="336" spans="2:10" s="1" customFormat="1" ht="49.5" hidden="1" customHeight="1">
      <c r="B336" s="76" t="s">
        <v>16</v>
      </c>
      <c r="C336" s="48">
        <v>172401.54684</v>
      </c>
      <c r="D336" s="48">
        <v>10440.49876</v>
      </c>
      <c r="E336" s="48">
        <v>95479.230500000005</v>
      </c>
      <c r="F336" s="48">
        <f t="shared" ref="F336:F347" si="67">C336+D336-E336</f>
        <v>87362.815099999978</v>
      </c>
      <c r="G336" s="48">
        <v>19878.080329999997</v>
      </c>
      <c r="H336" s="48">
        <v>162.34619000000001</v>
      </c>
      <c r="I336" s="48">
        <v>93112.201360000006</v>
      </c>
      <c r="J336" s="48">
        <f t="shared" ref="J336:J347" si="68">G336+H336-I336</f>
        <v>-73071.774840000013</v>
      </c>
    </row>
    <row r="337" spans="2:10" s="1" customFormat="1" ht="50.1" hidden="1" customHeight="1">
      <c r="B337" s="77" t="s">
        <v>17</v>
      </c>
      <c r="C337" s="47">
        <v>149132.88321</v>
      </c>
      <c r="D337" s="47">
        <v>9589.8153899999998</v>
      </c>
      <c r="E337" s="47">
        <v>118889.46536</v>
      </c>
      <c r="F337" s="47">
        <f t="shared" si="67"/>
        <v>39833.233240000001</v>
      </c>
      <c r="G337" s="47">
        <v>3981.81133</v>
      </c>
      <c r="H337" s="47">
        <v>123.79447999999999</v>
      </c>
      <c r="I337" s="47">
        <v>98449.02622</v>
      </c>
      <c r="J337" s="47">
        <f t="shared" si="68"/>
        <v>-94343.420410000006</v>
      </c>
    </row>
    <row r="338" spans="2:10" s="1" customFormat="1" ht="50.1" hidden="1" customHeight="1">
      <c r="B338" s="76" t="s">
        <v>18</v>
      </c>
      <c r="C338" s="48">
        <v>152879.43159999998</v>
      </c>
      <c r="D338" s="48">
        <v>6562.1696900000006</v>
      </c>
      <c r="E338" s="48">
        <v>113891.76784</v>
      </c>
      <c r="F338" s="48">
        <f t="shared" si="67"/>
        <v>45549.833449999991</v>
      </c>
      <c r="G338" s="48">
        <v>39962.607229999994</v>
      </c>
      <c r="H338" s="48">
        <v>3496.4884999999999</v>
      </c>
      <c r="I338" s="48">
        <v>85911.329169999997</v>
      </c>
      <c r="J338" s="48">
        <f t="shared" si="68"/>
        <v>-42452.233440000004</v>
      </c>
    </row>
    <row r="339" spans="2:10" s="1" customFormat="1" ht="50.1" hidden="1" customHeight="1">
      <c r="B339" s="77" t="s">
        <v>19</v>
      </c>
      <c r="C339" s="47">
        <v>124982.72659999999</v>
      </c>
      <c r="D339" s="47">
        <v>8956.2638100000004</v>
      </c>
      <c r="E339" s="47">
        <v>92320.662019999989</v>
      </c>
      <c r="F339" s="47">
        <f t="shared" si="67"/>
        <v>41618.32839000001</v>
      </c>
      <c r="G339" s="47">
        <v>46897.773719999997</v>
      </c>
      <c r="H339" s="47">
        <v>3416.0569999999998</v>
      </c>
      <c r="I339" s="47">
        <v>49739.697959999998</v>
      </c>
      <c r="J339" s="47">
        <f t="shared" si="68"/>
        <v>574.13276000000042</v>
      </c>
    </row>
    <row r="340" spans="2:10" s="1" customFormat="1" ht="50.1" hidden="1" customHeight="1">
      <c r="B340" s="76" t="s">
        <v>20</v>
      </c>
      <c r="C340" s="48">
        <v>195887.07330000002</v>
      </c>
      <c r="D340" s="48">
        <v>5712.3151500000004</v>
      </c>
      <c r="E340" s="48">
        <v>122961.3242</v>
      </c>
      <c r="F340" s="48">
        <f t="shared" si="67"/>
        <v>78638.064250000025</v>
      </c>
      <c r="G340" s="48">
        <v>67240.97570000001</v>
      </c>
      <c r="H340" s="48">
        <v>5074.0523400000002</v>
      </c>
      <c r="I340" s="48">
        <v>182941.99513</v>
      </c>
      <c r="J340" s="48">
        <f t="shared" si="68"/>
        <v>-110626.96708999999</v>
      </c>
    </row>
    <row r="341" spans="2:10" s="1" customFormat="1" ht="50.1" hidden="1" customHeight="1">
      <c r="B341" s="77" t="s">
        <v>21</v>
      </c>
      <c r="C341" s="47">
        <v>189124.13183000003</v>
      </c>
      <c r="D341" s="47">
        <v>4643.0872599999993</v>
      </c>
      <c r="E341" s="47">
        <v>108909.75304000001</v>
      </c>
      <c r="F341" s="47">
        <f t="shared" si="67"/>
        <v>84857.466050000017</v>
      </c>
      <c r="G341" s="47">
        <v>19035.496179999998</v>
      </c>
      <c r="H341" s="47">
        <v>1624.0304099999998</v>
      </c>
      <c r="I341" s="47">
        <v>106630.79217</v>
      </c>
      <c r="J341" s="47">
        <f t="shared" si="68"/>
        <v>-85971.265580000007</v>
      </c>
    </row>
    <row r="342" spans="2:10" s="1" customFormat="1" ht="50.1" hidden="1" customHeight="1">
      <c r="B342" s="76" t="s">
        <v>22</v>
      </c>
      <c r="C342" s="48">
        <v>203248.11216999998</v>
      </c>
      <c r="D342" s="48">
        <v>10305.78745</v>
      </c>
      <c r="E342" s="48">
        <v>120498.08699</v>
      </c>
      <c r="F342" s="48">
        <f t="shared" si="67"/>
        <v>93055.812629999986</v>
      </c>
      <c r="G342" s="48">
        <v>793.46752000000004</v>
      </c>
      <c r="H342" s="48">
        <v>207.56100000000001</v>
      </c>
      <c r="I342" s="48">
        <v>118578.72903</v>
      </c>
      <c r="J342" s="48">
        <f t="shared" si="68"/>
        <v>-117577.70051</v>
      </c>
    </row>
    <row r="343" spans="2:10" s="1" customFormat="1" ht="50.1" hidden="1" customHeight="1">
      <c r="B343" s="77" t="s">
        <v>23</v>
      </c>
      <c r="C343" s="47">
        <v>211750.96481</v>
      </c>
      <c r="D343" s="47">
        <v>8183.4642199999998</v>
      </c>
      <c r="E343" s="47">
        <v>116975.93577</v>
      </c>
      <c r="F343" s="47">
        <f t="shared" si="67"/>
        <v>102958.49326</v>
      </c>
      <c r="G343" s="47">
        <v>1250.51694</v>
      </c>
      <c r="H343" s="47">
        <v>2404.74658</v>
      </c>
      <c r="I343" s="47">
        <v>185936.41205000001</v>
      </c>
      <c r="J343" s="47">
        <f t="shared" si="68"/>
        <v>-182281.14853000001</v>
      </c>
    </row>
    <row r="344" spans="2:10" s="1" customFormat="1" ht="50.1" hidden="1" customHeight="1">
      <c r="B344" s="76" t="s">
        <v>24</v>
      </c>
      <c r="C344" s="48">
        <v>149489.96708</v>
      </c>
      <c r="D344" s="48">
        <v>6171.6312300000009</v>
      </c>
      <c r="E344" s="48">
        <v>106573.52919</v>
      </c>
      <c r="F344" s="48">
        <f t="shared" si="67"/>
        <v>49088.06912</v>
      </c>
      <c r="G344" s="48">
        <v>1608.7107599999999</v>
      </c>
      <c r="H344" s="48">
        <v>564.11153999999999</v>
      </c>
      <c r="I344" s="48">
        <v>108351.64296</v>
      </c>
      <c r="J344" s="48">
        <f t="shared" si="68"/>
        <v>-106178.82066</v>
      </c>
    </row>
    <row r="345" spans="2:10" s="1" customFormat="1" ht="50.1" hidden="1" customHeight="1">
      <c r="B345" s="77" t="s">
        <v>25</v>
      </c>
      <c r="C345" s="47">
        <v>174178.21179</v>
      </c>
      <c r="D345" s="47">
        <v>9971.9289499999995</v>
      </c>
      <c r="E345" s="47">
        <v>133301.92397</v>
      </c>
      <c r="F345" s="47">
        <f t="shared" si="67"/>
        <v>50848.216769999999</v>
      </c>
      <c r="G345" s="47">
        <v>4483.4920700000002</v>
      </c>
      <c r="H345" s="47">
        <v>4838.4865999999993</v>
      </c>
      <c r="I345" s="47">
        <v>215762.25287999999</v>
      </c>
      <c r="J345" s="47">
        <f t="shared" si="68"/>
        <v>-206440.27420999997</v>
      </c>
    </row>
    <row r="346" spans="2:10" s="1" customFormat="1" ht="50.1" hidden="1" customHeight="1">
      <c r="B346" s="76" t="s">
        <v>26</v>
      </c>
      <c r="C346" s="48">
        <v>198439.17750999998</v>
      </c>
      <c r="D346" s="48">
        <v>3565.8399300000001</v>
      </c>
      <c r="E346" s="48">
        <v>143909.47756</v>
      </c>
      <c r="F346" s="48">
        <f t="shared" si="67"/>
        <v>58095.539879999968</v>
      </c>
      <c r="G346" s="48">
        <v>22532.166219999999</v>
      </c>
      <c r="H346" s="48">
        <v>5854.8487300000006</v>
      </c>
      <c r="I346" s="48">
        <v>36980.250079999998</v>
      </c>
      <c r="J346" s="48">
        <f t="shared" si="68"/>
        <v>-8593.2351299999973</v>
      </c>
    </row>
    <row r="347" spans="2:10" s="1" customFormat="1" ht="50.1" hidden="1" customHeight="1">
      <c r="B347" s="77" t="s">
        <v>27</v>
      </c>
      <c r="C347" s="47">
        <v>173503.4742</v>
      </c>
      <c r="D347" s="47">
        <v>5134.5286900000001</v>
      </c>
      <c r="E347" s="47">
        <v>105240.41983</v>
      </c>
      <c r="F347" s="47">
        <f t="shared" si="67"/>
        <v>73397.583060000004</v>
      </c>
      <c r="G347" s="47">
        <v>32239.981640000002</v>
      </c>
      <c r="H347" s="47">
        <v>3234.32854</v>
      </c>
      <c r="I347" s="47">
        <v>32491.530269999999</v>
      </c>
      <c r="J347" s="47">
        <f t="shared" si="68"/>
        <v>2982.7799100000011</v>
      </c>
    </row>
    <row r="348" spans="2:10" s="1" customFormat="1" ht="50.1" customHeight="1">
      <c r="B348" s="75" t="s">
        <v>167</v>
      </c>
      <c r="C348" s="98"/>
      <c r="D348" s="98"/>
      <c r="E348" s="98"/>
      <c r="F348" s="98"/>
      <c r="G348" s="98"/>
      <c r="H348" s="98"/>
      <c r="I348" s="98"/>
      <c r="J348" s="98"/>
    </row>
    <row r="349" spans="2:10" s="1" customFormat="1" ht="50.1" customHeight="1">
      <c r="B349" s="76" t="s">
        <v>16</v>
      </c>
      <c r="C349" s="48">
        <v>209942.25028000001</v>
      </c>
      <c r="D349" s="48">
        <v>6709.5114599999997</v>
      </c>
      <c r="E349" s="48">
        <v>123261.76992000001</v>
      </c>
      <c r="F349" s="48">
        <v>93389.99182000001</v>
      </c>
      <c r="G349" s="48">
        <v>13320.796219999931</v>
      </c>
      <c r="H349" s="48">
        <v>551.23465999998552</v>
      </c>
      <c r="I349" s="48">
        <v>48519.961219999925</v>
      </c>
      <c r="J349" s="48">
        <v>-34647.930340000006</v>
      </c>
    </row>
    <row r="350" spans="2:10" s="1" customFormat="1" ht="50.1" customHeight="1">
      <c r="B350" s="77" t="s">
        <v>17</v>
      </c>
      <c r="C350" s="47">
        <v>172236.43208</v>
      </c>
      <c r="D350" s="47">
        <v>17891.174239999997</v>
      </c>
      <c r="E350" s="47">
        <v>133894.14885999999</v>
      </c>
      <c r="F350" s="47">
        <v>56233.457460000005</v>
      </c>
      <c r="G350" s="47">
        <v>1677.2365300000529</v>
      </c>
      <c r="H350" s="47">
        <v>562.69261999999799</v>
      </c>
      <c r="I350" s="47">
        <v>140411.86281000022</v>
      </c>
      <c r="J350" s="47">
        <v>-138171.93366000018</v>
      </c>
    </row>
    <row r="351" spans="2:10" s="1" customFormat="1" ht="50.1" customHeight="1">
      <c r="B351" s="76" t="s">
        <v>18</v>
      </c>
      <c r="C351" s="48">
        <v>177846.62268</v>
      </c>
      <c r="D351" s="48">
        <v>9755.3697400000001</v>
      </c>
      <c r="E351" s="48">
        <v>173273.03015999999</v>
      </c>
      <c r="F351" s="48">
        <v>14328.96226</v>
      </c>
      <c r="G351" s="48">
        <v>39405.364050000062</v>
      </c>
      <c r="H351" s="48">
        <v>1885.2413200000174</v>
      </c>
      <c r="I351" s="48">
        <v>29200.509460000059</v>
      </c>
      <c r="J351" s="48">
        <v>12090.095910000018</v>
      </c>
    </row>
    <row r="352" spans="2:10" s="1" customFormat="1" ht="50.1" customHeight="1">
      <c r="B352" s="77" t="s">
        <v>19</v>
      </c>
      <c r="C352" s="47">
        <v>172656.24557</v>
      </c>
      <c r="D352" s="47">
        <v>12821.031499999999</v>
      </c>
      <c r="E352" s="47">
        <v>126338.56148</v>
      </c>
      <c r="F352" s="47">
        <v>59138.715590000007</v>
      </c>
      <c r="G352" s="47">
        <v>14237.323040000076</v>
      </c>
      <c r="H352" s="47">
        <v>3063.122949999999</v>
      </c>
      <c r="I352" s="47">
        <v>34342.217440000066</v>
      </c>
      <c r="J352" s="47">
        <v>-17041.771449999993</v>
      </c>
    </row>
    <row r="353" spans="2:10" s="1" customFormat="1" ht="50.1" customHeight="1">
      <c r="B353" s="76" t="s">
        <v>20</v>
      </c>
      <c r="C353" s="48">
        <v>215028.21659999999</v>
      </c>
      <c r="D353" s="48">
        <v>15736.084480000001</v>
      </c>
      <c r="E353" s="48">
        <v>205624.90871000002</v>
      </c>
      <c r="F353" s="48">
        <v>25139.392369999958</v>
      </c>
      <c r="G353" s="48">
        <v>14372.875500000024</v>
      </c>
      <c r="H353" s="48">
        <v>5871.6399700000075</v>
      </c>
      <c r="I353" s="48">
        <v>58030.41545999996</v>
      </c>
      <c r="J353" s="48">
        <v>-37785.899989999933</v>
      </c>
    </row>
    <row r="354" spans="2:10" s="1" customFormat="1" ht="50.1" customHeight="1">
      <c r="B354" s="77" t="s">
        <v>21</v>
      </c>
      <c r="C354" s="47">
        <v>209272.73746999999</v>
      </c>
      <c r="D354" s="47">
        <v>12289.54351</v>
      </c>
      <c r="E354" s="47">
        <v>126269.65029999999</v>
      </c>
      <c r="F354" s="47">
        <v>95292.630679999987</v>
      </c>
      <c r="G354" s="47">
        <v>9773.0854200001049</v>
      </c>
      <c r="H354" s="47">
        <v>562.02706000001854</v>
      </c>
      <c r="I354" s="47">
        <v>71524.199429999848</v>
      </c>
      <c r="J354" s="47">
        <v>-61189.086949999721</v>
      </c>
    </row>
    <row r="355" spans="2:10" s="1" customFormat="1" ht="50.1" customHeight="1">
      <c r="B355" s="76" t="s">
        <v>22</v>
      </c>
      <c r="C355" s="48">
        <v>257301.70353999999</v>
      </c>
      <c r="D355" s="48">
        <v>19749.955739999998</v>
      </c>
      <c r="E355" s="48">
        <v>179329.02590000001</v>
      </c>
      <c r="F355" s="48">
        <v>97722.633379999956</v>
      </c>
      <c r="G355" s="48">
        <v>2427.5509900001052</v>
      </c>
      <c r="H355" s="48">
        <v>2063.4743799999815</v>
      </c>
      <c r="I355" s="48">
        <v>70161.257350000087</v>
      </c>
      <c r="J355" s="48">
        <v>-65670.231979999997</v>
      </c>
    </row>
    <row r="356" spans="2:10" s="1" customFormat="1" ht="50.1" customHeight="1">
      <c r="B356" s="77" t="s">
        <v>23</v>
      </c>
      <c r="C356" s="47">
        <v>233202.79588999998</v>
      </c>
      <c r="D356" s="47">
        <v>15484.569130000002</v>
      </c>
      <c r="E356" s="47">
        <v>142026.56419</v>
      </c>
      <c r="F356" s="47">
        <v>106660.80082999996</v>
      </c>
      <c r="G356" s="47">
        <v>1933.7915499999654</v>
      </c>
      <c r="H356" s="47">
        <v>2367.4743300000137</v>
      </c>
      <c r="I356" s="47">
        <v>63980.763519999804</v>
      </c>
      <c r="J356" s="47">
        <v>-59679.497639999827</v>
      </c>
    </row>
    <row r="357" spans="2:10" s="1" customFormat="1" ht="50.1" customHeight="1">
      <c r="B357" s="76" t="s">
        <v>24</v>
      </c>
      <c r="C357" s="48">
        <v>215696.64175000001</v>
      </c>
      <c r="D357" s="48">
        <v>9799.1559699999998</v>
      </c>
      <c r="E357" s="48">
        <v>180581.95963999999</v>
      </c>
      <c r="F357" s="48">
        <v>44913.838080000016</v>
      </c>
      <c r="G357" s="48">
        <v>1313.7334099999571</v>
      </c>
      <c r="H357" s="48">
        <v>963.08055000000604</v>
      </c>
      <c r="I357" s="48">
        <v>95297.679249999957</v>
      </c>
      <c r="J357" s="48">
        <v>-93020.865289999987</v>
      </c>
    </row>
    <row r="358" spans="2:10" s="1" customFormat="1" ht="50.1" customHeight="1">
      <c r="B358" s="17" t="s">
        <v>25</v>
      </c>
      <c r="C358" s="47">
        <v>205201.65100000001</v>
      </c>
      <c r="D358" s="47">
        <v>10218.144</v>
      </c>
      <c r="E358" s="47">
        <v>145117.05300000001</v>
      </c>
      <c r="F358" s="47">
        <v>70302.741999999998</v>
      </c>
      <c r="G358" s="47">
        <v>2907.4199999999255</v>
      </c>
      <c r="H358" s="47">
        <v>6380.6369999999952</v>
      </c>
      <c r="I358" s="47">
        <v>183920.92199999985</v>
      </c>
      <c r="J358" s="47">
        <v>-174632.86499999993</v>
      </c>
    </row>
    <row r="359" spans="2:10" s="1" customFormat="1" ht="50.1" customHeight="1">
      <c r="B359" s="76" t="s">
        <v>26</v>
      </c>
      <c r="C359" s="48">
        <v>218727.88800000001</v>
      </c>
      <c r="D359" s="48">
        <v>13384.050999999999</v>
      </c>
      <c r="E359" s="48">
        <v>159570.348</v>
      </c>
      <c r="F359" s="48">
        <v>72541.591000000015</v>
      </c>
      <c r="G359" s="48">
        <v>749.38200000001234</v>
      </c>
      <c r="H359" s="48">
        <v>1175.4370000000054</v>
      </c>
      <c r="I359" s="48">
        <v>85921.128999999899</v>
      </c>
      <c r="J359" s="48">
        <v>-83996.309999999881</v>
      </c>
    </row>
    <row r="360" spans="2:10" s="1" customFormat="1" ht="50.1" customHeight="1">
      <c r="B360" s="77" t="s">
        <v>27</v>
      </c>
      <c r="C360" s="47">
        <v>230110.61506000001</v>
      </c>
      <c r="D360" s="47">
        <v>12706.42123</v>
      </c>
      <c r="E360" s="47">
        <v>143180.47912999999</v>
      </c>
      <c r="F360" s="47">
        <v>99636.557160000026</v>
      </c>
      <c r="G360" s="47">
        <v>271.9497000000265</v>
      </c>
      <c r="H360" s="47">
        <v>1784.3385899999885</v>
      </c>
      <c r="I360" s="47">
        <v>117171.23467999999</v>
      </c>
      <c r="J360" s="47">
        <v>-115114.94638999998</v>
      </c>
    </row>
    <row r="361" spans="2:10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</row>
    <row r="362" spans="2:10" s="1" customFormat="1" ht="50.1" customHeight="1">
      <c r="B362" s="76" t="s">
        <v>16</v>
      </c>
      <c r="C362" s="48">
        <v>196973.79355</v>
      </c>
      <c r="D362" s="48">
        <v>9405.7150799999999</v>
      </c>
      <c r="E362" s="48">
        <v>164863.44831000001</v>
      </c>
      <c r="F362" s="48">
        <v>41516.06031999999</v>
      </c>
      <c r="G362" s="48">
        <v>21744.804120000015</v>
      </c>
      <c r="H362" s="48">
        <v>325.43174999998701</v>
      </c>
      <c r="I362" s="48">
        <v>52264.794530000247</v>
      </c>
      <c r="J362" s="48">
        <v>-30194.558660000243</v>
      </c>
    </row>
    <row r="363" spans="2:10" s="1" customFormat="1" ht="50.1" customHeight="1">
      <c r="B363" s="77" t="s">
        <v>17</v>
      </c>
      <c r="C363" s="47">
        <v>215591.20681</v>
      </c>
      <c r="D363" s="47">
        <v>6616.5410700000002</v>
      </c>
      <c r="E363" s="47">
        <v>161208.20834000001</v>
      </c>
      <c r="F363" s="47">
        <v>60999.539539999998</v>
      </c>
      <c r="G363" s="47">
        <v>12784.34334000005</v>
      </c>
      <c r="H363" s="47">
        <v>8508.9448499999926</v>
      </c>
      <c r="I363" s="47">
        <v>83746.263720000105</v>
      </c>
      <c r="J363" s="47">
        <v>-62452.975530000062</v>
      </c>
    </row>
    <row r="364" spans="2:10" s="1" customFormat="1" ht="49.5" customHeight="1">
      <c r="B364" s="76" t="s">
        <v>18</v>
      </c>
      <c r="C364" s="48">
        <v>205815.30383000002</v>
      </c>
      <c r="D364" s="48">
        <v>11891.877920000001</v>
      </c>
      <c r="E364" s="48">
        <v>180375.24119</v>
      </c>
      <c r="F364" s="48">
        <v>37331.940560000017</v>
      </c>
      <c r="G364" s="48">
        <v>1163.8238699998183</v>
      </c>
      <c r="H364" s="48">
        <v>1084.0246099999877</v>
      </c>
      <c r="I364" s="48">
        <v>117060.42002000011</v>
      </c>
      <c r="J364" s="48">
        <v>-114812.5715400003</v>
      </c>
    </row>
    <row r="365" spans="2:10" s="1" customFormat="1" ht="50.1" customHeight="1">
      <c r="B365" s="77" t="s">
        <v>19</v>
      </c>
      <c r="C365" s="47">
        <v>154788.10952</v>
      </c>
      <c r="D365" s="47">
        <v>10773.933499999999</v>
      </c>
      <c r="E365" s="47">
        <v>105291.88311</v>
      </c>
      <c r="F365" s="47">
        <v>60270.159909999988</v>
      </c>
      <c r="G365" s="47">
        <v>4399.2505300000776</v>
      </c>
      <c r="H365" s="47">
        <v>2253.7192500000092</v>
      </c>
      <c r="I365" s="47">
        <v>377032.78611000034</v>
      </c>
      <c r="J365" s="47">
        <v>-370379.81633000023</v>
      </c>
    </row>
    <row r="366" spans="2:10" s="1" customFormat="1" ht="50.1" customHeight="1">
      <c r="B366" s="76" t="s">
        <v>20</v>
      </c>
      <c r="C366" s="48">
        <v>206583.99488999997</v>
      </c>
      <c r="D366" s="48">
        <v>5642.6892600000001</v>
      </c>
      <c r="E366" s="48">
        <v>184637.42601</v>
      </c>
      <c r="F366" s="48">
        <v>27589.258139999991</v>
      </c>
      <c r="G366" s="48">
        <v>802.6402099999541</v>
      </c>
      <c r="H366" s="48">
        <v>1628.0920800000085</v>
      </c>
      <c r="I366" s="48">
        <v>96891.899979999696</v>
      </c>
      <c r="J366" s="48">
        <v>-94461.16768999974</v>
      </c>
    </row>
    <row r="367" spans="2:10" s="1" customFormat="1" ht="50.1" customHeight="1">
      <c r="B367" s="17" t="s">
        <v>21</v>
      </c>
      <c r="C367" s="47">
        <v>205316.74075</v>
      </c>
      <c r="D367" s="47">
        <v>7833.6327699999993</v>
      </c>
      <c r="E367" s="47">
        <v>111837.14884000001</v>
      </c>
      <c r="F367" s="47">
        <v>101313.22467999998</v>
      </c>
      <c r="G367" s="47">
        <v>10843.953569999983</v>
      </c>
      <c r="H367" s="47">
        <v>2813.1669299999967</v>
      </c>
      <c r="I367" s="47">
        <v>61855.253689999954</v>
      </c>
      <c r="J367" s="47">
        <v>-48198.133189999979</v>
      </c>
    </row>
    <row r="368" spans="2:10" s="1" customFormat="1" ht="50.1" customHeight="1">
      <c r="B368" s="76" t="s">
        <v>22</v>
      </c>
      <c r="C368" s="48">
        <v>251636.23994</v>
      </c>
      <c r="D368" s="48">
        <v>9305.8409000000011</v>
      </c>
      <c r="E368" s="48">
        <v>195567.11247999998</v>
      </c>
      <c r="F368" s="48">
        <v>65374.968360000028</v>
      </c>
      <c r="G368" s="48">
        <v>16077.497769999958</v>
      </c>
      <c r="H368" s="48">
        <v>2962.0885599999619</v>
      </c>
      <c r="I368" s="48">
        <v>58590.325070000108</v>
      </c>
      <c r="J368" s="48">
        <v>-39550.73874000019</v>
      </c>
    </row>
    <row r="369" spans="2:10" s="1" customFormat="1" ht="49.5" customHeight="1">
      <c r="B369" s="77" t="s">
        <v>23</v>
      </c>
      <c r="C369" s="47">
        <v>251132.79512</v>
      </c>
      <c r="D369" s="47">
        <v>9737.2412700000004</v>
      </c>
      <c r="E369" s="47">
        <v>196856.62371000001</v>
      </c>
      <c r="F369" s="47">
        <v>64013.412679999979</v>
      </c>
      <c r="G369" s="47">
        <v>1290.8305799998634</v>
      </c>
      <c r="H369" s="47">
        <v>1858.5767500000202</v>
      </c>
      <c r="I369" s="47">
        <v>51532.186309999961</v>
      </c>
      <c r="J369" s="47">
        <v>-48382.778980000076</v>
      </c>
    </row>
    <row r="370" spans="2:10" s="1" customFormat="1" ht="50.1" customHeight="1">
      <c r="B370" s="76" t="s">
        <v>24</v>
      </c>
      <c r="C370" s="48">
        <v>226950.73361000002</v>
      </c>
      <c r="D370" s="48">
        <v>6805.7184500000003</v>
      </c>
      <c r="E370" s="48">
        <v>209183.16305999999</v>
      </c>
      <c r="F370" s="48">
        <v>24573.289000000048</v>
      </c>
      <c r="G370" s="48">
        <v>13744.531059999863</v>
      </c>
      <c r="H370" s="48">
        <v>1027.9522600000055</v>
      </c>
      <c r="I370" s="48">
        <v>156957.51396000019</v>
      </c>
      <c r="J370" s="48">
        <v>-142185.0306400003</v>
      </c>
    </row>
    <row r="371" spans="2:10" s="1" customFormat="1" ht="50.1" customHeight="1">
      <c r="B371" s="218" t="s">
        <v>169</v>
      </c>
      <c r="C371" s="219">
        <f>C349+C350+C351+C352+C353+C354+C355+C356+C357</f>
        <v>1863183.6458599998</v>
      </c>
      <c r="D371" s="219">
        <f t="shared" ref="D371:J371" si="69">D349+D350+D351+D352+D353+D354+D355+D356+D357</f>
        <v>120236.39577</v>
      </c>
      <c r="E371" s="219">
        <f t="shared" si="69"/>
        <v>1390599.61916</v>
      </c>
      <c r="F371" s="219">
        <f t="shared" si="69"/>
        <v>592820.42246999987</v>
      </c>
      <c r="G371" s="219">
        <f t="shared" si="69"/>
        <v>98461.756710000278</v>
      </c>
      <c r="H371" s="219">
        <f>H349+H350+H351+H352+H353+H354+H355+H356+H357</f>
        <v>17889.987840000027</v>
      </c>
      <c r="I371" s="219">
        <f t="shared" si="69"/>
        <v>611468.86593999993</v>
      </c>
      <c r="J371" s="219">
        <f t="shared" si="69"/>
        <v>-495117.12138999964</v>
      </c>
    </row>
    <row r="372" spans="2:10" s="1" customFormat="1" ht="50.1" customHeight="1">
      <c r="B372" s="218" t="s">
        <v>170</v>
      </c>
      <c r="C372" s="219">
        <f>C362+C363+C364+C365+C366+C367+C368+C369+C370</f>
        <v>1914788.91802</v>
      </c>
      <c r="D372" s="219">
        <f t="shared" ref="D372:J372" si="70">D362+D363+D364+D365+D366+D367+D368+D369+D370</f>
        <v>78013.190220000004</v>
      </c>
      <c r="E372" s="219">
        <f t="shared" si="70"/>
        <v>1509820.25505</v>
      </c>
      <c r="F372" s="219">
        <f t="shared" si="70"/>
        <v>482981.85318999999</v>
      </c>
      <c r="G372" s="219">
        <f t="shared" si="70"/>
        <v>82851.675049999583</v>
      </c>
      <c r="H372" s="219">
        <f>H362+H363+H364+H365+H366+H367+H368+H369+H370</f>
        <v>22461.997039999973</v>
      </c>
      <c r="I372" s="219">
        <f t="shared" si="70"/>
        <v>1055931.4433900006</v>
      </c>
      <c r="J372" s="219">
        <f t="shared" si="70"/>
        <v>-950617.77130000107</v>
      </c>
    </row>
    <row r="373" spans="2:10" customFormat="1" ht="12.75" customHeight="1"/>
    <row r="374" spans="2:10" ht="49.5" customHeight="1">
      <c r="B374" s="60" t="s">
        <v>103</v>
      </c>
      <c r="C374" s="51"/>
      <c r="D374" s="51"/>
      <c r="E374" s="51"/>
      <c r="F374" s="51"/>
      <c r="G374" s="87"/>
      <c r="H374" s="87"/>
      <c r="I374" s="87"/>
      <c r="J374" s="20" t="s">
        <v>29</v>
      </c>
    </row>
    <row r="375" spans="2:10" ht="36">
      <c r="B375" s="21" t="s">
        <v>160</v>
      </c>
      <c r="C375" s="51"/>
      <c r="D375" s="51"/>
      <c r="E375" s="51"/>
      <c r="F375" s="51"/>
      <c r="J375" s="20" t="s">
        <v>161</v>
      </c>
    </row>
  </sheetData>
  <mergeCells count="9">
    <mergeCell ref="A12:A48"/>
    <mergeCell ref="B3:J3"/>
    <mergeCell ref="C8:F8"/>
    <mergeCell ref="G8:J8"/>
    <mergeCell ref="C9:F9"/>
    <mergeCell ref="G9:J9"/>
    <mergeCell ref="B4:J4"/>
    <mergeCell ref="B5:J5"/>
    <mergeCell ref="B8:B10"/>
  </mergeCells>
  <printOptions horizontalCentered="1" verticalCentered="1"/>
  <pageMargins left="0.05" right="0.05" top="0.25" bottom="0.25" header="0" footer="0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Q380"/>
  <sheetViews>
    <sheetView rightToLeft="1" zoomScale="20" zoomScaleNormal="20" workbookViewId="0">
      <selection activeCell="B2" sqref="B2:N2"/>
    </sheetView>
  </sheetViews>
  <sheetFormatPr defaultColWidth="9" defaultRowHeight="31.5"/>
  <cols>
    <col min="1" max="1" width="9" style="51"/>
    <col min="2" max="2" width="67.28515625" style="51" bestFit="1" customWidth="1"/>
    <col min="3" max="6" width="43.7109375" style="94" customWidth="1"/>
    <col min="7" max="14" width="43.7109375" style="51" customWidth="1"/>
    <col min="15" max="15" width="24.28515625" style="55" customWidth="1"/>
    <col min="16" max="16" width="29.7109375" style="51" bestFit="1" customWidth="1"/>
    <col min="17" max="16384" width="9" style="51"/>
  </cols>
  <sheetData>
    <row r="1" spans="2:17" s="1" customFormat="1" ht="30.75">
      <c r="C1" s="129"/>
      <c r="D1" s="129"/>
      <c r="E1" s="129"/>
      <c r="F1" s="129"/>
      <c r="O1" s="191"/>
    </row>
    <row r="2" spans="2:17" s="1" customFormat="1" ht="50.1" customHeight="1">
      <c r="B2" s="309" t="s">
        <v>97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193"/>
      <c r="P2" s="194"/>
      <c r="Q2" s="194"/>
    </row>
    <row r="3" spans="2:17" s="1" customFormat="1" ht="50.1" customHeight="1">
      <c r="B3" s="309" t="s">
        <v>76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193"/>
      <c r="P3" s="194"/>
      <c r="Q3" s="194"/>
    </row>
    <row r="4" spans="2:17" s="1" customFormat="1" ht="50.1" customHeight="1">
      <c r="B4" s="309" t="s">
        <v>131</v>
      </c>
      <c r="C4" s="309"/>
      <c r="D4" s="309"/>
      <c r="E4" s="309"/>
      <c r="F4" s="309"/>
      <c r="G4" s="309"/>
      <c r="H4" s="236"/>
      <c r="I4" s="236"/>
      <c r="J4" s="236"/>
      <c r="K4" s="236"/>
      <c r="L4" s="236"/>
      <c r="M4" s="236"/>
      <c r="N4" s="236"/>
      <c r="O4" s="193"/>
      <c r="P4" s="194"/>
      <c r="Q4" s="194"/>
    </row>
    <row r="5" spans="2:17" s="209" customFormat="1" ht="50.1" customHeight="1">
      <c r="B5" s="206" t="s">
        <v>3</v>
      </c>
      <c r="C5" s="206"/>
      <c r="D5" s="206"/>
      <c r="E5" s="206"/>
      <c r="F5" s="206"/>
      <c r="G5" s="199"/>
      <c r="H5" s="198"/>
      <c r="I5" s="198"/>
      <c r="J5" s="198"/>
      <c r="K5" s="198"/>
      <c r="L5" s="253" t="s">
        <v>4</v>
      </c>
      <c r="M5" s="253"/>
      <c r="N5" s="253"/>
    </row>
    <row r="6" spans="2:17" s="1" customFormat="1" ht="9.9499999999999993" customHeight="1">
      <c r="B6" s="52"/>
      <c r="C6" s="52"/>
      <c r="D6" s="52"/>
      <c r="E6" s="52"/>
      <c r="F6" s="52"/>
      <c r="G6" s="53"/>
      <c r="H6" s="54"/>
      <c r="I6" s="54"/>
      <c r="J6" s="54"/>
      <c r="K6" s="54"/>
      <c r="L6" s="184"/>
      <c r="M6" s="184"/>
      <c r="N6" s="184"/>
      <c r="O6" s="191"/>
    </row>
    <row r="7" spans="2:17" s="1" customFormat="1" ht="75" customHeight="1">
      <c r="B7" s="310" t="s">
        <v>77</v>
      </c>
      <c r="C7" s="313" t="s">
        <v>78</v>
      </c>
      <c r="D7" s="314"/>
      <c r="E7" s="314"/>
      <c r="F7" s="314"/>
      <c r="G7" s="313" t="s">
        <v>79</v>
      </c>
      <c r="H7" s="314"/>
      <c r="I7" s="314"/>
      <c r="J7" s="314"/>
      <c r="K7" s="313" t="s">
        <v>80</v>
      </c>
      <c r="L7" s="314"/>
      <c r="M7" s="314"/>
      <c r="N7" s="315"/>
      <c r="O7" s="191"/>
    </row>
    <row r="8" spans="2:17" s="1" customFormat="1" ht="75" customHeight="1">
      <c r="B8" s="311"/>
      <c r="C8" s="304" t="s">
        <v>81</v>
      </c>
      <c r="D8" s="305"/>
      <c r="E8" s="305"/>
      <c r="F8" s="305"/>
      <c r="G8" s="304" t="s">
        <v>82</v>
      </c>
      <c r="H8" s="305"/>
      <c r="I8" s="305"/>
      <c r="J8" s="305"/>
      <c r="K8" s="306" t="s">
        <v>130</v>
      </c>
      <c r="L8" s="307"/>
      <c r="M8" s="307"/>
      <c r="N8" s="308"/>
      <c r="O8" s="191"/>
    </row>
    <row r="9" spans="2:17" s="3" customFormat="1" ht="150" customHeight="1">
      <c r="B9" s="312"/>
      <c r="C9" s="56" t="s">
        <v>33</v>
      </c>
      <c r="D9" s="56" t="s">
        <v>83</v>
      </c>
      <c r="E9" s="56" t="s">
        <v>57</v>
      </c>
      <c r="F9" s="56" t="s">
        <v>84</v>
      </c>
      <c r="G9" s="56" t="s">
        <v>33</v>
      </c>
      <c r="H9" s="56" t="s">
        <v>83</v>
      </c>
      <c r="I9" s="56" t="s">
        <v>57</v>
      </c>
      <c r="J9" s="56" t="s">
        <v>84</v>
      </c>
      <c r="K9" s="58" t="s">
        <v>33</v>
      </c>
      <c r="L9" s="58" t="s">
        <v>83</v>
      </c>
      <c r="M9" s="58" t="s">
        <v>57</v>
      </c>
      <c r="N9" s="59" t="s">
        <v>84</v>
      </c>
      <c r="O9" s="20"/>
    </row>
    <row r="10" spans="2:17" s="1" customFormat="1" ht="50.1" hidden="1" customHeight="1">
      <c r="B10" s="61">
        <v>2000</v>
      </c>
      <c r="C10" s="49">
        <f t="shared" ref="C10:N10" si="0">SUM(C36:C47)</f>
        <v>1080816.6187200001</v>
      </c>
      <c r="D10" s="49">
        <f t="shared" si="0"/>
        <v>265764.76392</v>
      </c>
      <c r="E10" s="49">
        <f t="shared" si="0"/>
        <v>3259403.6232800004</v>
      </c>
      <c r="F10" s="49">
        <f t="shared" si="0"/>
        <v>-1912822.2406400002</v>
      </c>
      <c r="G10" s="47">
        <f t="shared" si="0"/>
        <v>431286.93667999998</v>
      </c>
      <c r="H10" s="47">
        <f t="shared" si="0"/>
        <v>98899.163610000003</v>
      </c>
      <c r="I10" s="47">
        <f t="shared" si="0"/>
        <v>773739.77159999998</v>
      </c>
      <c r="J10" s="47">
        <f t="shared" si="0"/>
        <v>-243553.67131000001</v>
      </c>
      <c r="K10" s="47">
        <f t="shared" si="0"/>
        <v>193024.09637000001</v>
      </c>
      <c r="L10" s="47">
        <f t="shared" si="0"/>
        <v>19127.342709999997</v>
      </c>
      <c r="M10" s="47">
        <f t="shared" si="0"/>
        <v>171417.87921000001</v>
      </c>
      <c r="N10" s="47">
        <f t="shared" si="0"/>
        <v>40733.559869999997</v>
      </c>
      <c r="O10" s="190"/>
    </row>
    <row r="11" spans="2:17" s="1" customFormat="1" ht="49.5" hidden="1" customHeight="1">
      <c r="B11" s="62">
        <v>2001</v>
      </c>
      <c r="C11" s="50">
        <f t="shared" ref="C11:N11" si="1">SUM(C49:C60)</f>
        <v>1352370.4743919999</v>
      </c>
      <c r="D11" s="50">
        <f t="shared" si="1"/>
        <v>274361.91738999996</v>
      </c>
      <c r="E11" s="50">
        <f t="shared" si="1"/>
        <v>3453729.25771</v>
      </c>
      <c r="F11" s="50">
        <f t="shared" si="1"/>
        <v>-1826996.8659280001</v>
      </c>
      <c r="G11" s="48">
        <f t="shared" si="1"/>
        <v>680863.72388199996</v>
      </c>
      <c r="H11" s="48">
        <f t="shared" si="1"/>
        <v>106888.14097000004</v>
      </c>
      <c r="I11" s="48">
        <f t="shared" si="1"/>
        <v>823158.63</v>
      </c>
      <c r="J11" s="48">
        <f t="shared" si="1"/>
        <v>-35406.765147999962</v>
      </c>
      <c r="K11" s="48">
        <f t="shared" si="1"/>
        <v>219641.01915200002</v>
      </c>
      <c r="L11" s="48">
        <f t="shared" si="1"/>
        <v>13593.032389999998</v>
      </c>
      <c r="M11" s="48">
        <f t="shared" si="1"/>
        <v>189626.55500000002</v>
      </c>
      <c r="N11" s="48">
        <f t="shared" si="1"/>
        <v>43607.496541999993</v>
      </c>
      <c r="O11" s="190"/>
    </row>
    <row r="12" spans="2:17" s="1" customFormat="1" ht="50.1" hidden="1" customHeight="1">
      <c r="B12" s="61">
        <v>2002</v>
      </c>
      <c r="C12" s="49">
        <f t="shared" ref="C12:N12" si="2">SUM(C62:C73)</f>
        <v>1556748.3069799999</v>
      </c>
      <c r="D12" s="49">
        <f t="shared" si="2"/>
        <v>407194.04762000003</v>
      </c>
      <c r="E12" s="49">
        <f t="shared" si="2"/>
        <v>3599160.375</v>
      </c>
      <c r="F12" s="49">
        <f t="shared" si="2"/>
        <v>-1635218.0204</v>
      </c>
      <c r="G12" s="47">
        <f t="shared" si="2"/>
        <v>740793.74349999987</v>
      </c>
      <c r="H12" s="47">
        <f t="shared" si="2"/>
        <v>150717.43597000002</v>
      </c>
      <c r="I12" s="47">
        <f t="shared" si="2"/>
        <v>907847.16399999999</v>
      </c>
      <c r="J12" s="47">
        <f t="shared" si="2"/>
        <v>-16335.984530000031</v>
      </c>
      <c r="K12" s="47">
        <f t="shared" si="2"/>
        <v>228957.57453999997</v>
      </c>
      <c r="L12" s="47">
        <f t="shared" si="2"/>
        <v>20217.544960000003</v>
      </c>
      <c r="M12" s="47">
        <f t="shared" si="2"/>
        <v>192745.98699999999</v>
      </c>
      <c r="N12" s="47">
        <f t="shared" si="2"/>
        <v>56429.1325</v>
      </c>
      <c r="O12" s="190"/>
    </row>
    <row r="13" spans="2:17" s="1" customFormat="1" ht="50.1" hidden="1" customHeight="1">
      <c r="B13" s="62">
        <v>2003</v>
      </c>
      <c r="C13" s="50">
        <f t="shared" ref="C13:N13" si="3">SUM(C75:C86)</f>
        <v>1647718.33519</v>
      </c>
      <c r="D13" s="50">
        <f t="shared" si="3"/>
        <v>488949.42956999998</v>
      </c>
      <c r="E13" s="50">
        <f t="shared" si="3"/>
        <v>4072007.7320999997</v>
      </c>
      <c r="F13" s="50">
        <f t="shared" si="3"/>
        <v>-1935339.9673400002</v>
      </c>
      <c r="G13" s="48">
        <f t="shared" si="3"/>
        <v>691866.92139999988</v>
      </c>
      <c r="H13" s="48">
        <f t="shared" si="3"/>
        <v>202688.40531999996</v>
      </c>
      <c r="I13" s="48">
        <f t="shared" si="3"/>
        <v>1121810.3961000002</v>
      </c>
      <c r="J13" s="48">
        <f t="shared" si="3"/>
        <v>-227255.06938000006</v>
      </c>
      <c r="K13" s="48">
        <f t="shared" si="3"/>
        <v>242986.80199000001</v>
      </c>
      <c r="L13" s="48">
        <f t="shared" si="3"/>
        <v>26649.707599999998</v>
      </c>
      <c r="M13" s="48">
        <f t="shared" si="3"/>
        <v>602930.03209999995</v>
      </c>
      <c r="N13" s="48">
        <f t="shared" si="3"/>
        <v>-333293.52251000004</v>
      </c>
      <c r="O13" s="190"/>
    </row>
    <row r="14" spans="2:17" s="1" customFormat="1" ht="50.1" hidden="1" customHeight="1">
      <c r="B14" s="61">
        <v>2004</v>
      </c>
      <c r="C14" s="49">
        <f t="shared" ref="C14:N14" si="4">SUM(C88:C99)</f>
        <v>2306626.3818500005</v>
      </c>
      <c r="D14" s="49">
        <f t="shared" si="4"/>
        <v>446397.31040999998</v>
      </c>
      <c r="E14" s="49">
        <f t="shared" si="4"/>
        <v>5799236.8712200001</v>
      </c>
      <c r="F14" s="49">
        <f t="shared" si="4"/>
        <v>-3046213.1789600002</v>
      </c>
      <c r="G14" s="47">
        <f t="shared" si="4"/>
        <v>946296.06856999977</v>
      </c>
      <c r="H14" s="47">
        <f t="shared" si="4"/>
        <v>213067.46164000002</v>
      </c>
      <c r="I14" s="47">
        <f t="shared" si="4"/>
        <v>1775958.5856500003</v>
      </c>
      <c r="J14" s="47">
        <f t="shared" si="4"/>
        <v>-616595.05543999991</v>
      </c>
      <c r="K14" s="47">
        <f t="shared" si="4"/>
        <v>291418.47969000001</v>
      </c>
      <c r="L14" s="47">
        <f t="shared" si="4"/>
        <v>26888.375989999997</v>
      </c>
      <c r="M14" s="47">
        <f t="shared" si="4"/>
        <v>1284883.71426</v>
      </c>
      <c r="N14" s="47">
        <f t="shared" si="4"/>
        <v>-966576.85858000012</v>
      </c>
      <c r="O14" s="190"/>
    </row>
    <row r="15" spans="2:17" s="1" customFormat="1" ht="50.1" hidden="1" customHeight="1">
      <c r="B15" s="62">
        <v>2005</v>
      </c>
      <c r="C15" s="50">
        <f t="shared" ref="C15:N15" si="5">SUM(C101:C112)</f>
        <v>2570221.8498499999</v>
      </c>
      <c r="D15" s="50">
        <f t="shared" si="5"/>
        <v>479339.40104999999</v>
      </c>
      <c r="E15" s="50">
        <f t="shared" si="5"/>
        <v>7442863.6632000022</v>
      </c>
      <c r="F15" s="50">
        <f t="shared" si="5"/>
        <v>-4393302.4123</v>
      </c>
      <c r="G15" s="48">
        <f t="shared" si="5"/>
        <v>1095796.5877099999</v>
      </c>
      <c r="H15" s="48">
        <f t="shared" si="5"/>
        <v>234005.95764000004</v>
      </c>
      <c r="I15" s="48">
        <f t="shared" si="5"/>
        <v>2515983.4723700001</v>
      </c>
      <c r="J15" s="48">
        <f t="shared" si="5"/>
        <v>-1186180.9270200001</v>
      </c>
      <c r="K15" s="48">
        <f t="shared" si="5"/>
        <v>367260.86692</v>
      </c>
      <c r="L15" s="48">
        <f t="shared" si="5"/>
        <v>43505.945460000003</v>
      </c>
      <c r="M15" s="48">
        <f t="shared" si="5"/>
        <v>1969008.6875399998</v>
      </c>
      <c r="N15" s="48">
        <f t="shared" si="5"/>
        <v>-1558241.8751599998</v>
      </c>
      <c r="O15" s="190"/>
    </row>
    <row r="16" spans="2:17" s="1" customFormat="1" ht="50.1" hidden="1" customHeight="1">
      <c r="B16" s="61">
        <v>2006</v>
      </c>
      <c r="C16" s="49">
        <f t="shared" ref="C16:N16" si="6">SUM(C114:C125)</f>
        <v>2929309.6840499998</v>
      </c>
      <c r="D16" s="49">
        <f t="shared" si="6"/>
        <v>760571.2691899999</v>
      </c>
      <c r="E16" s="49">
        <f t="shared" si="6"/>
        <v>8187724.5748200007</v>
      </c>
      <c r="F16" s="49">
        <f t="shared" si="6"/>
        <v>-4497843.6215799991</v>
      </c>
      <c r="G16" s="47">
        <f t="shared" si="6"/>
        <v>1248770.64815</v>
      </c>
      <c r="H16" s="47">
        <f t="shared" si="6"/>
        <v>280741.09623999998</v>
      </c>
      <c r="I16" s="47">
        <f t="shared" si="6"/>
        <v>2930285.6003200002</v>
      </c>
      <c r="J16" s="47">
        <f t="shared" si="6"/>
        <v>-1400773.8559300001</v>
      </c>
      <c r="K16" s="47">
        <f t="shared" si="6"/>
        <v>575172.73135999986</v>
      </c>
      <c r="L16" s="47">
        <f t="shared" si="6"/>
        <v>50818.275730000008</v>
      </c>
      <c r="M16" s="47">
        <f t="shared" si="6"/>
        <v>2297120.9896899997</v>
      </c>
      <c r="N16" s="47">
        <f t="shared" si="6"/>
        <v>-1671129.9825999998</v>
      </c>
      <c r="O16" s="190"/>
    </row>
    <row r="17" spans="2:15" s="1" customFormat="1" ht="50.1" hidden="1" customHeight="1">
      <c r="B17" s="62">
        <v>2007</v>
      </c>
      <c r="C17" s="50">
        <f t="shared" ref="C17:N17" si="7">SUM(C127:C138)</f>
        <v>3183707.1723999996</v>
      </c>
      <c r="D17" s="50">
        <f t="shared" si="7"/>
        <v>879933.90445000003</v>
      </c>
      <c r="E17" s="50">
        <f t="shared" si="7"/>
        <v>9722193.6020999998</v>
      </c>
      <c r="F17" s="50">
        <f t="shared" si="7"/>
        <v>-5658552.525249999</v>
      </c>
      <c r="G17" s="48">
        <f t="shared" si="7"/>
        <v>1393494.3283200003</v>
      </c>
      <c r="H17" s="48">
        <f t="shared" si="7"/>
        <v>439811.45084999991</v>
      </c>
      <c r="I17" s="48">
        <f t="shared" si="7"/>
        <v>3210641.3946000002</v>
      </c>
      <c r="J17" s="48">
        <f t="shared" si="7"/>
        <v>-1377335.61543</v>
      </c>
      <c r="K17" s="48">
        <f t="shared" si="7"/>
        <v>543843.61112000002</v>
      </c>
      <c r="L17" s="48">
        <f t="shared" si="7"/>
        <v>201279.03169999996</v>
      </c>
      <c r="M17" s="48">
        <f t="shared" si="7"/>
        <v>2362550.4419999998</v>
      </c>
      <c r="N17" s="48">
        <f t="shared" si="7"/>
        <v>-1617427.7991800001</v>
      </c>
      <c r="O17" s="190"/>
    </row>
    <row r="18" spans="2:15" s="1" customFormat="1" ht="50.1" hidden="1" customHeight="1">
      <c r="B18" s="61">
        <v>2008</v>
      </c>
      <c r="C18" s="49">
        <f t="shared" ref="C18:N18" si="8">SUM(C140:C151)</f>
        <v>4431112.9379700003</v>
      </c>
      <c r="D18" s="49">
        <f t="shared" si="8"/>
        <v>1201891.86864</v>
      </c>
      <c r="E18" s="49">
        <f t="shared" si="8"/>
        <v>12060894.830809999</v>
      </c>
      <c r="F18" s="49">
        <f t="shared" si="8"/>
        <v>-6427890.0241999999</v>
      </c>
      <c r="G18" s="47">
        <f t="shared" si="8"/>
        <v>1849305.2683300001</v>
      </c>
      <c r="H18" s="47">
        <f t="shared" si="8"/>
        <v>698094.08705999993</v>
      </c>
      <c r="I18" s="47">
        <f t="shared" si="8"/>
        <v>4000012.5775000006</v>
      </c>
      <c r="J18" s="47">
        <f t="shared" si="8"/>
        <v>-1452613.2221100002</v>
      </c>
      <c r="K18" s="47">
        <f t="shared" si="8"/>
        <v>659081.04162999999</v>
      </c>
      <c r="L18" s="47">
        <f t="shared" si="8"/>
        <v>243760.88356000005</v>
      </c>
      <c r="M18" s="47">
        <f t="shared" si="8"/>
        <v>2977252.7785000005</v>
      </c>
      <c r="N18" s="47">
        <f t="shared" si="8"/>
        <v>-2074410.8533099999</v>
      </c>
      <c r="O18" s="190"/>
    </row>
    <row r="19" spans="2:15" s="1" customFormat="1" ht="50.1" hidden="1" customHeight="1">
      <c r="B19" s="62">
        <v>2009</v>
      </c>
      <c r="C19" s="50">
        <f t="shared" ref="C19:N19" si="9">SUM(C153:C164)</f>
        <v>3579165.74022</v>
      </c>
      <c r="D19" s="50">
        <f t="shared" si="9"/>
        <v>947158.46470999985</v>
      </c>
      <c r="E19" s="50">
        <f t="shared" si="9"/>
        <v>10107696.04166</v>
      </c>
      <c r="F19" s="50">
        <f t="shared" si="9"/>
        <v>-5581371.8367299996</v>
      </c>
      <c r="G19" s="48">
        <f t="shared" si="9"/>
        <v>1846570.9190700001</v>
      </c>
      <c r="H19" s="48">
        <f t="shared" si="9"/>
        <v>470252.87935</v>
      </c>
      <c r="I19" s="48">
        <f t="shared" si="9"/>
        <v>3238291.2580500003</v>
      </c>
      <c r="J19" s="48">
        <f t="shared" si="9"/>
        <v>-921467.45962999994</v>
      </c>
      <c r="K19" s="48">
        <f t="shared" si="9"/>
        <v>663141.9479400001</v>
      </c>
      <c r="L19" s="48">
        <f t="shared" si="9"/>
        <v>87512.173139999999</v>
      </c>
      <c r="M19" s="48">
        <f t="shared" si="9"/>
        <v>2130648.0780500001</v>
      </c>
      <c r="N19" s="48">
        <f t="shared" si="9"/>
        <v>-1379993.9569699999</v>
      </c>
      <c r="O19" s="190"/>
    </row>
    <row r="20" spans="2:15" s="1" customFormat="1" ht="50.1" hidden="1" customHeight="1">
      <c r="B20" s="61">
        <v>2010</v>
      </c>
      <c r="C20" s="49">
        <f t="shared" ref="C20:N20" si="10">SUM(C166:C177)</f>
        <v>4216948.70787</v>
      </c>
      <c r="D20" s="49">
        <f t="shared" si="10"/>
        <v>773168.62949000008</v>
      </c>
      <c r="E20" s="49">
        <f t="shared" si="10"/>
        <v>11050126.364329999</v>
      </c>
      <c r="F20" s="49">
        <f t="shared" si="10"/>
        <v>-6060009.02697</v>
      </c>
      <c r="G20" s="47">
        <f t="shared" si="10"/>
        <v>2127715.3828400001</v>
      </c>
      <c r="H20" s="47">
        <f t="shared" si="10"/>
        <v>305666.09749000001</v>
      </c>
      <c r="I20" s="47">
        <f t="shared" si="10"/>
        <v>3849932.5407500006</v>
      </c>
      <c r="J20" s="47">
        <f t="shared" si="10"/>
        <v>-1416551.0604200002</v>
      </c>
      <c r="K20" s="47">
        <f t="shared" si="10"/>
        <v>809074.32933999994</v>
      </c>
      <c r="L20" s="47">
        <f t="shared" si="10"/>
        <v>75233.902999999991</v>
      </c>
      <c r="M20" s="47">
        <f t="shared" si="10"/>
        <v>2745486.0754499999</v>
      </c>
      <c r="N20" s="47">
        <f t="shared" si="10"/>
        <v>-1861177.8431100002</v>
      </c>
      <c r="O20" s="190"/>
    </row>
    <row r="21" spans="2:15" s="1" customFormat="1" ht="50.1" hidden="1" customHeight="1">
      <c r="B21" s="62">
        <v>2011</v>
      </c>
      <c r="C21" s="50">
        <f t="shared" ref="C21:N21" si="11">SUM(C179:C190)</f>
        <v>4805872.9838000005</v>
      </c>
      <c r="D21" s="50">
        <f t="shared" si="11"/>
        <v>878706.31400000001</v>
      </c>
      <c r="E21" s="50">
        <f t="shared" si="11"/>
        <v>13440215.280140001</v>
      </c>
      <c r="F21" s="50">
        <f t="shared" si="11"/>
        <v>-7755635.9823399987</v>
      </c>
      <c r="G21" s="48">
        <f t="shared" si="11"/>
        <v>2262199.4849999999</v>
      </c>
      <c r="H21" s="48">
        <f t="shared" si="11"/>
        <v>331295.65700000001</v>
      </c>
      <c r="I21" s="48">
        <f t="shared" si="11"/>
        <v>4947696.24285</v>
      </c>
      <c r="J21" s="48">
        <f t="shared" si="11"/>
        <v>-2354201.10085</v>
      </c>
      <c r="K21" s="48">
        <f t="shared" si="11"/>
        <v>822110.34299999988</v>
      </c>
      <c r="L21" s="48">
        <f t="shared" si="11"/>
        <v>100502.92600000002</v>
      </c>
      <c r="M21" s="48">
        <f t="shared" si="11"/>
        <v>3746532.9722700003</v>
      </c>
      <c r="N21" s="48">
        <f t="shared" si="11"/>
        <v>-2823919.7032700004</v>
      </c>
      <c r="O21" s="190"/>
    </row>
    <row r="22" spans="2:15" s="1" customFormat="1" ht="50.1" hidden="1" customHeight="1">
      <c r="B22" s="61">
        <v>2012</v>
      </c>
      <c r="C22" s="49">
        <f t="shared" ref="C22:N22" si="12">SUM(C192:C203)</f>
        <v>4749569.7027499992</v>
      </c>
      <c r="D22" s="49">
        <f t="shared" si="12"/>
        <v>849902.03200000001</v>
      </c>
      <c r="E22" s="49">
        <f t="shared" si="12"/>
        <v>14733749.279200003</v>
      </c>
      <c r="F22" s="49">
        <f t="shared" si="12"/>
        <v>-9134277.5444500018</v>
      </c>
      <c r="G22" s="47">
        <f t="shared" si="12"/>
        <v>2307030.56</v>
      </c>
      <c r="H22" s="47">
        <f t="shared" si="12"/>
        <v>338343.24800000002</v>
      </c>
      <c r="I22" s="47">
        <f t="shared" si="12"/>
        <v>5260946.2340000002</v>
      </c>
      <c r="J22" s="47">
        <f t="shared" si="12"/>
        <v>-2615572.426</v>
      </c>
      <c r="K22" s="47">
        <f t="shared" si="12"/>
        <v>908895.228</v>
      </c>
      <c r="L22" s="47">
        <f t="shared" si="12"/>
        <v>88760.005999999994</v>
      </c>
      <c r="M22" s="47">
        <f t="shared" si="12"/>
        <v>4080946.0830000006</v>
      </c>
      <c r="N22" s="47">
        <f t="shared" si="12"/>
        <v>-3083290.8489999999</v>
      </c>
      <c r="O22" s="190"/>
    </row>
    <row r="23" spans="2:15" s="1" customFormat="1" ht="50.1" hidden="1" customHeight="1">
      <c r="B23" s="62">
        <v>2013</v>
      </c>
      <c r="C23" s="50">
        <f t="shared" ref="C23:N23" si="13">SUM(C205:C216)</f>
        <v>4805233.9294999996</v>
      </c>
      <c r="D23" s="50">
        <f t="shared" si="13"/>
        <v>812788.52899999998</v>
      </c>
      <c r="E23" s="50">
        <f t="shared" si="13"/>
        <v>15667343.785694001</v>
      </c>
      <c r="F23" s="50">
        <f t="shared" si="13"/>
        <v>-10049321.327194002</v>
      </c>
      <c r="G23" s="48">
        <f t="shared" si="13"/>
        <v>2571717.9550000001</v>
      </c>
      <c r="H23" s="48">
        <f t="shared" si="13"/>
        <v>254663.46800000005</v>
      </c>
      <c r="I23" s="48">
        <f t="shared" si="13"/>
        <v>4809341.0241</v>
      </c>
      <c r="J23" s="48">
        <f t="shared" si="13"/>
        <v>-1982959.6011000001</v>
      </c>
      <c r="K23" s="48">
        <f t="shared" si="13"/>
        <v>1103110.6009999998</v>
      </c>
      <c r="L23" s="48">
        <f t="shared" si="13"/>
        <v>73639.391000000003</v>
      </c>
      <c r="M23" s="48">
        <f t="shared" si="13"/>
        <v>3574264.8767399997</v>
      </c>
      <c r="N23" s="48">
        <f t="shared" si="13"/>
        <v>-2397514.8847400001</v>
      </c>
      <c r="O23" s="190"/>
    </row>
    <row r="24" spans="2:15" s="1" customFormat="1" ht="50.1" hidden="1" customHeight="1">
      <c r="B24" s="61">
        <v>2014</v>
      </c>
      <c r="C24" s="49">
        <f t="shared" ref="C24:N24" si="14">SUM(C218:C229)</f>
        <v>5163028.7129999995</v>
      </c>
      <c r="D24" s="49">
        <f t="shared" si="14"/>
        <v>790187.777</v>
      </c>
      <c r="E24" s="49">
        <f t="shared" si="14"/>
        <v>16280188.580635</v>
      </c>
      <c r="F24" s="49">
        <f t="shared" si="14"/>
        <v>-10326972.090635002</v>
      </c>
      <c r="G24" s="47">
        <f t="shared" si="14"/>
        <v>2656369.639</v>
      </c>
      <c r="H24" s="47">
        <f t="shared" si="14"/>
        <v>239626.736</v>
      </c>
      <c r="I24" s="47">
        <f t="shared" si="14"/>
        <v>4888752.3311200002</v>
      </c>
      <c r="J24" s="47">
        <f t="shared" si="14"/>
        <v>-1992755.9561200002</v>
      </c>
      <c r="K24" s="47">
        <f t="shared" si="14"/>
        <v>1223864.3679999998</v>
      </c>
      <c r="L24" s="47">
        <f t="shared" si="14"/>
        <v>74613.358999999997</v>
      </c>
      <c r="M24" s="47">
        <f t="shared" si="14"/>
        <v>4162729.4858800001</v>
      </c>
      <c r="N24" s="47">
        <f t="shared" si="14"/>
        <v>-2864251.7588800001</v>
      </c>
      <c r="O24" s="190"/>
    </row>
    <row r="25" spans="2:15" s="1" customFormat="1" ht="50.1" hidden="1" customHeight="1">
      <c r="B25" s="62">
        <v>2015</v>
      </c>
      <c r="C25" s="50">
        <f t="shared" ref="C25:N25" si="15">SUM(C231:C242)</f>
        <v>4797583.4145499999</v>
      </c>
      <c r="D25" s="50">
        <f t="shared" si="15"/>
        <v>763828.80199999991</v>
      </c>
      <c r="E25" s="50">
        <f t="shared" si="15"/>
        <v>14537182.239969999</v>
      </c>
      <c r="F25" s="50">
        <f t="shared" si="15"/>
        <v>-8975770.0234200004</v>
      </c>
      <c r="G25" s="48">
        <f t="shared" si="15"/>
        <v>2444034.077</v>
      </c>
      <c r="H25" s="48">
        <f t="shared" si="15"/>
        <v>198522.25900000002</v>
      </c>
      <c r="I25" s="48">
        <f t="shared" si="15"/>
        <v>3714455.9680000003</v>
      </c>
      <c r="J25" s="48">
        <f t="shared" si="15"/>
        <v>-1071899.632</v>
      </c>
      <c r="K25" s="48">
        <f t="shared" si="15"/>
        <v>1429871.1970000002</v>
      </c>
      <c r="L25" s="48">
        <f t="shared" si="15"/>
        <v>90147.619000000006</v>
      </c>
      <c r="M25" s="48">
        <f t="shared" si="15"/>
        <v>3081842.8819999998</v>
      </c>
      <c r="N25" s="48">
        <f t="shared" si="15"/>
        <v>-1561824.0660000001</v>
      </c>
      <c r="O25" s="190"/>
    </row>
    <row r="26" spans="2:15" s="1" customFormat="1" ht="50.1" hidden="1" customHeight="1">
      <c r="B26" s="61">
        <v>2016</v>
      </c>
      <c r="C26" s="49">
        <f t="shared" ref="C26:N26" si="16">SUM(C244:C255)</f>
        <v>4396513.7225200003</v>
      </c>
      <c r="D26" s="49">
        <f t="shared" si="16"/>
        <v>963014.62900000007</v>
      </c>
      <c r="E26" s="49">
        <f t="shared" si="16"/>
        <v>13720374.47713</v>
      </c>
      <c r="F26" s="49">
        <f t="shared" si="16"/>
        <v>-8360846.1256099986</v>
      </c>
      <c r="G26" s="47">
        <f t="shared" si="16"/>
        <v>2141904.9204999995</v>
      </c>
      <c r="H26" s="47">
        <f t="shared" si="16"/>
        <v>249203.535</v>
      </c>
      <c r="I26" s="47">
        <f t="shared" si="16"/>
        <v>3138210.949</v>
      </c>
      <c r="J26" s="47">
        <f t="shared" si="16"/>
        <v>-747102.4935000001</v>
      </c>
      <c r="K26" s="47">
        <f t="shared" si="16"/>
        <v>1326217.433</v>
      </c>
      <c r="L26" s="47">
        <f t="shared" si="16"/>
        <v>117050.37000000001</v>
      </c>
      <c r="M26" s="47">
        <f t="shared" si="16"/>
        <v>2531202.8240000005</v>
      </c>
      <c r="N26" s="47">
        <f t="shared" si="16"/>
        <v>-1087935.0209999999</v>
      </c>
      <c r="O26" s="190"/>
    </row>
    <row r="27" spans="2:15" s="1" customFormat="1" ht="50.1" hidden="1" customHeight="1">
      <c r="B27" s="62">
        <v>2017</v>
      </c>
      <c r="C27" s="50">
        <f t="shared" ref="C27:N27" si="17">SUM(C257:C268)</f>
        <v>4504224.0363899991</v>
      </c>
      <c r="D27" s="50">
        <f t="shared" si="17"/>
        <v>828923.71099999989</v>
      </c>
      <c r="E27" s="50">
        <f t="shared" si="17"/>
        <v>14553719.9124</v>
      </c>
      <c r="F27" s="50">
        <f t="shared" si="17"/>
        <v>-9220572.1650099996</v>
      </c>
      <c r="G27" s="48">
        <f t="shared" si="17"/>
        <v>2075169.7746499998</v>
      </c>
      <c r="H27" s="48">
        <f t="shared" si="17"/>
        <v>208307.90899999999</v>
      </c>
      <c r="I27" s="48">
        <f t="shared" si="17"/>
        <v>3472104.4629999995</v>
      </c>
      <c r="J27" s="48">
        <f t="shared" si="17"/>
        <v>-1188626.77935</v>
      </c>
      <c r="K27" s="48">
        <f t="shared" si="17"/>
        <v>1224767.2756499997</v>
      </c>
      <c r="L27" s="48">
        <f t="shared" si="17"/>
        <v>85173.274999999994</v>
      </c>
      <c r="M27" s="48">
        <f t="shared" si="17"/>
        <v>2805115.8680000002</v>
      </c>
      <c r="N27" s="48">
        <f t="shared" si="17"/>
        <v>-1495175.3173500001</v>
      </c>
      <c r="O27" s="190"/>
    </row>
    <row r="28" spans="2:15" s="1" customFormat="1" ht="50.1" hidden="1" customHeight="1">
      <c r="B28" s="61">
        <v>2018</v>
      </c>
      <c r="C28" s="49">
        <f t="shared" ref="C28:N28" si="18">SUM(C270:C281)</f>
        <v>4674706.3424000014</v>
      </c>
      <c r="D28" s="49">
        <f t="shared" si="18"/>
        <v>827979.13500000001</v>
      </c>
      <c r="E28" s="49">
        <f t="shared" si="18"/>
        <v>14420026.66</v>
      </c>
      <c r="F28" s="49">
        <f t="shared" si="18"/>
        <v>-8917341.1826000009</v>
      </c>
      <c r="G28" s="47">
        <f t="shared" si="18"/>
        <v>2030390.6809999996</v>
      </c>
      <c r="H28" s="47">
        <f t="shared" si="18"/>
        <v>202703.68899999998</v>
      </c>
      <c r="I28" s="47">
        <f t="shared" si="18"/>
        <v>3850684.1</v>
      </c>
      <c r="J28" s="47">
        <f t="shared" si="18"/>
        <v>-1617589.73</v>
      </c>
      <c r="K28" s="47">
        <f t="shared" si="18"/>
        <v>1056924.3459999999</v>
      </c>
      <c r="L28" s="47">
        <f t="shared" si="18"/>
        <v>88008.762999999977</v>
      </c>
      <c r="M28" s="47">
        <f t="shared" si="18"/>
        <v>3204116.1439999999</v>
      </c>
      <c r="N28" s="47">
        <f t="shared" si="18"/>
        <v>-2059183.0350000004</v>
      </c>
      <c r="O28" s="190"/>
    </row>
    <row r="29" spans="2:15" s="1" customFormat="1" ht="49.5" hidden="1" customHeight="1">
      <c r="B29" s="6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f t="shared" si="19"/>
        <v>13610951.814460002</v>
      </c>
      <c r="F29" s="50">
        <f t="shared" si="19"/>
        <v>-7705666.1884720009</v>
      </c>
      <c r="G29" s="48">
        <f t="shared" si="19"/>
        <v>2078613.6868780002</v>
      </c>
      <c r="H29" s="48">
        <f t="shared" si="19"/>
        <v>292023.16199999995</v>
      </c>
      <c r="I29" s="48">
        <f t="shared" si="19"/>
        <v>3605335.4479799997</v>
      </c>
      <c r="J29" s="48">
        <f t="shared" si="19"/>
        <v>-1234698.5991019998</v>
      </c>
      <c r="K29" s="48">
        <f t="shared" si="19"/>
        <v>1118308.580168</v>
      </c>
      <c r="L29" s="48">
        <f t="shared" si="19"/>
        <v>141707.38099999999</v>
      </c>
      <c r="M29" s="48">
        <f t="shared" si="19"/>
        <v>2809401.0719400002</v>
      </c>
      <c r="N29" s="48">
        <f t="shared" si="19"/>
        <v>-1549385.1107720002</v>
      </c>
      <c r="O29" s="190"/>
    </row>
    <row r="30" spans="2:15" s="1" customFormat="1" ht="50.1" customHeight="1">
      <c r="B30" s="64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f t="shared" si="20"/>
        <v>12235422.083699999</v>
      </c>
      <c r="F30" s="49">
        <f t="shared" si="20"/>
        <v>-6595633.5208799997</v>
      </c>
      <c r="G30" s="47">
        <f t="shared" si="20"/>
        <v>2015873.9689999998</v>
      </c>
      <c r="H30" s="47">
        <f t="shared" si="20"/>
        <v>177849.36</v>
      </c>
      <c r="I30" s="47">
        <f t="shared" si="20"/>
        <v>2882453.4550500005</v>
      </c>
      <c r="J30" s="47">
        <f t="shared" si="20"/>
        <v>-688730.12604999996</v>
      </c>
      <c r="K30" s="47">
        <f t="shared" si="20"/>
        <v>1085568.9100000001</v>
      </c>
      <c r="L30" s="47">
        <f t="shared" si="20"/>
        <v>95275.195999999996</v>
      </c>
      <c r="M30" s="47">
        <f t="shared" si="20"/>
        <v>2151223.23435</v>
      </c>
      <c r="N30" s="47">
        <f t="shared" si="20"/>
        <v>-970379.1283499999</v>
      </c>
      <c r="O30" s="190"/>
    </row>
    <row r="31" spans="2:15" s="1" customFormat="1" ht="50.1" customHeight="1">
      <c r="B31" s="6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f t="shared" si="21"/>
        <v>15295128.58876</v>
      </c>
      <c r="F31" s="50">
        <f t="shared" si="21"/>
        <v>-8651270.3306900002</v>
      </c>
      <c r="G31" s="48">
        <f t="shared" si="21"/>
        <v>2270371.3810800002</v>
      </c>
      <c r="H31" s="48">
        <f t="shared" si="21"/>
        <v>178604.37213</v>
      </c>
      <c r="I31" s="48">
        <f t="shared" si="21"/>
        <v>4344396.2670300007</v>
      </c>
      <c r="J31" s="48">
        <f t="shared" si="21"/>
        <v>-1895420.51382</v>
      </c>
      <c r="K31" s="48">
        <f t="shared" si="21"/>
        <v>1240107.6467600001</v>
      </c>
      <c r="L31" s="48">
        <f t="shared" si="21"/>
        <v>69274.641309999992</v>
      </c>
      <c r="M31" s="48">
        <f t="shared" si="21"/>
        <v>3474154.7281699996</v>
      </c>
      <c r="N31" s="48">
        <f t="shared" si="21"/>
        <v>-2164772.4401000002</v>
      </c>
      <c r="O31" s="190"/>
    </row>
    <row r="32" spans="2:15" s="1" customFormat="1" ht="50.1" customHeight="1">
      <c r="B32" s="64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f t="shared" si="22"/>
        <v>19428480.51148</v>
      </c>
      <c r="F32" s="49">
        <f t="shared" si="22"/>
        <v>-10354817.768089997</v>
      </c>
      <c r="G32" s="47">
        <f t="shared" si="22"/>
        <v>2740714.0356500004</v>
      </c>
      <c r="H32" s="47">
        <f t="shared" si="22"/>
        <v>260379.07076999999</v>
      </c>
      <c r="I32" s="47">
        <f t="shared" si="22"/>
        <v>5787824.6592600001</v>
      </c>
      <c r="J32" s="47">
        <f t="shared" si="22"/>
        <v>-2786731.5528399996</v>
      </c>
      <c r="K32" s="47">
        <f t="shared" si="22"/>
        <v>1350820.9344499998</v>
      </c>
      <c r="L32" s="47">
        <f t="shared" si="22"/>
        <v>93642.594229999988</v>
      </c>
      <c r="M32" s="47">
        <f t="shared" si="22"/>
        <v>4699280.76755</v>
      </c>
      <c r="N32" s="47">
        <f t="shared" si="22"/>
        <v>-3254817.23887</v>
      </c>
      <c r="O32" s="190"/>
    </row>
    <row r="33" spans="2:16" s="1" customFormat="1" ht="50.1" customHeight="1">
      <c r="B33" s="9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f t="shared" si="23"/>
        <v>18287677.395889997</v>
      </c>
      <c r="F33" s="50">
        <f t="shared" si="23"/>
        <v>-9375832.4436110016</v>
      </c>
      <c r="G33" s="48">
        <f t="shared" si="23"/>
        <v>3081375.7444989998</v>
      </c>
      <c r="H33" s="48">
        <f t="shared" si="23"/>
        <v>237755.15031000003</v>
      </c>
      <c r="I33" s="48">
        <f t="shared" si="23"/>
        <v>4694057.3659700006</v>
      </c>
      <c r="J33" s="48">
        <f t="shared" si="23"/>
        <v>-1374926.471161</v>
      </c>
      <c r="K33" s="48">
        <f t="shared" si="23"/>
        <v>1661185.687009</v>
      </c>
      <c r="L33" s="48">
        <f t="shared" si="23"/>
        <v>112583.06027</v>
      </c>
      <c r="M33" s="48">
        <f t="shared" si="23"/>
        <v>3728063.9438100001</v>
      </c>
      <c r="N33" s="48">
        <f t="shared" si="23"/>
        <v>-1954295.1965309998</v>
      </c>
      <c r="O33" s="190"/>
    </row>
    <row r="34" spans="2:16" s="1" customFormat="1" ht="50.1" customHeight="1">
      <c r="B34" s="64" t="s">
        <v>167</v>
      </c>
      <c r="C34" s="49">
        <f>SUM(C348:C359)</f>
        <v>8755541.4925510008</v>
      </c>
      <c r="D34" s="49">
        <f t="shared" ref="D34:N34" si="24">SUM(D348:D359)</f>
        <v>853643.76625999995</v>
      </c>
      <c r="E34" s="49">
        <f t="shared" si="24"/>
        <v>19095400.130350001</v>
      </c>
      <c r="F34" s="49">
        <f t="shared" si="24"/>
        <v>-9486214.8715390004</v>
      </c>
      <c r="G34" s="47">
        <f t="shared" si="24"/>
        <v>3589206.6026619999</v>
      </c>
      <c r="H34" s="47">
        <f t="shared" si="24"/>
        <v>282489.95136000006</v>
      </c>
      <c r="I34" s="47">
        <f t="shared" si="24"/>
        <v>5073502.8988899998</v>
      </c>
      <c r="J34" s="47">
        <f t="shared" si="24"/>
        <v>-1201806.3448680001</v>
      </c>
      <c r="K34" s="47">
        <f t="shared" si="24"/>
        <v>1859581.0546489998</v>
      </c>
      <c r="L34" s="47">
        <f t="shared" si="24"/>
        <v>133854.31391000003</v>
      </c>
      <c r="M34" s="47">
        <f t="shared" si="24"/>
        <v>3970805.5717499992</v>
      </c>
      <c r="N34" s="47">
        <f t="shared" si="24"/>
        <v>-1977370.203191</v>
      </c>
      <c r="O34" s="190"/>
    </row>
    <row r="35" spans="2:16" s="1" customFormat="1" ht="50.1" hidden="1" customHeight="1">
      <c r="B35" s="13">
        <v>2000</v>
      </c>
      <c r="C35" s="132"/>
      <c r="D35" s="132"/>
      <c r="E35" s="132"/>
      <c r="F35" s="132"/>
      <c r="G35" s="189"/>
      <c r="H35" s="189"/>
      <c r="I35" s="189"/>
      <c r="J35" s="189"/>
      <c r="K35" s="189"/>
      <c r="L35" s="189"/>
      <c r="M35" s="189"/>
      <c r="N35" s="189"/>
      <c r="O35" s="191"/>
    </row>
    <row r="36" spans="2:16" s="1" customFormat="1" ht="50.1" hidden="1" customHeight="1">
      <c r="B36" s="63" t="s">
        <v>16</v>
      </c>
      <c r="C36" s="50">
        <v>70533.235130000001</v>
      </c>
      <c r="D36" s="50">
        <v>14741.90812</v>
      </c>
      <c r="E36" s="50">
        <v>152325.9086</v>
      </c>
      <c r="F36" s="50">
        <f t="shared" ref="F36:F47" si="25">C36+D36-E36</f>
        <v>-67050.765350000001</v>
      </c>
      <c r="G36" s="48">
        <v>27002.506450000001</v>
      </c>
      <c r="H36" s="48">
        <v>6183.2937599999996</v>
      </c>
      <c r="I36" s="48">
        <v>50053.336950000004</v>
      </c>
      <c r="J36" s="48">
        <f t="shared" ref="J36:J47" si="26">G36+H36-I36</f>
        <v>-16867.536740000003</v>
      </c>
      <c r="K36" s="48">
        <v>13085.242179999999</v>
      </c>
      <c r="L36" s="48">
        <v>1947.2927199999999</v>
      </c>
      <c r="M36" s="48">
        <v>6197.4498400000002</v>
      </c>
      <c r="N36" s="48">
        <f t="shared" ref="N36:N47" si="27">K36+L36-M36</f>
        <v>8835.0850599999976</v>
      </c>
      <c r="O36" s="191"/>
      <c r="P36" s="192"/>
    </row>
    <row r="37" spans="2:16" s="1" customFormat="1" ht="50.1" hidden="1" customHeight="1">
      <c r="B37" s="3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si="25"/>
        <v>-124264.96087000001</v>
      </c>
      <c r="G37" s="47">
        <v>34051.787420000001</v>
      </c>
      <c r="H37" s="47">
        <v>9128.5328100000006</v>
      </c>
      <c r="I37" s="47">
        <v>56464.944630000005</v>
      </c>
      <c r="J37" s="47">
        <f t="shared" si="26"/>
        <v>-13284.624400000008</v>
      </c>
      <c r="K37" s="47">
        <v>16414.961950000001</v>
      </c>
      <c r="L37" s="47">
        <v>1040.3913399999999</v>
      </c>
      <c r="M37" s="47">
        <v>10570.68648</v>
      </c>
      <c r="N37" s="47">
        <f t="shared" si="27"/>
        <v>6884.6668099999988</v>
      </c>
      <c r="O37" s="191"/>
      <c r="P37" s="192"/>
    </row>
    <row r="38" spans="2:16" s="1" customFormat="1" ht="50.1" hidden="1" customHeight="1">
      <c r="B38" s="63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5"/>
        <v>-130724.07930000001</v>
      </c>
      <c r="G38" s="48">
        <v>29958.667530000002</v>
      </c>
      <c r="H38" s="48">
        <v>7566.5558799999999</v>
      </c>
      <c r="I38" s="48">
        <v>55180.681600000004</v>
      </c>
      <c r="J38" s="48">
        <f t="shared" si="26"/>
        <v>-17655.458189999998</v>
      </c>
      <c r="K38" s="48">
        <v>14034.331179999999</v>
      </c>
      <c r="L38" s="48">
        <v>2644.7703099999999</v>
      </c>
      <c r="M38" s="48">
        <v>13263.90927</v>
      </c>
      <c r="N38" s="48">
        <f t="shared" si="27"/>
        <v>3415.1922200000008</v>
      </c>
      <c r="O38" s="191"/>
      <c r="P38" s="192"/>
    </row>
    <row r="39" spans="2:16" s="1" customFormat="1" ht="50.1" hidden="1" customHeight="1">
      <c r="B39" s="3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5"/>
        <v>-128035.57403999998</v>
      </c>
      <c r="G39" s="47">
        <v>38554.485770000007</v>
      </c>
      <c r="H39" s="47">
        <v>6432.7912900000001</v>
      </c>
      <c r="I39" s="47">
        <v>60699.809090000002</v>
      </c>
      <c r="J39" s="47">
        <f t="shared" si="26"/>
        <v>-15712.532029999995</v>
      </c>
      <c r="K39" s="47">
        <v>15001.488630000002</v>
      </c>
      <c r="L39" s="47">
        <v>1213.9461000000001</v>
      </c>
      <c r="M39" s="47">
        <v>11809.317439999999</v>
      </c>
      <c r="N39" s="47">
        <f t="shared" si="27"/>
        <v>4406.117290000002</v>
      </c>
      <c r="O39" s="191"/>
      <c r="P39" s="192"/>
    </row>
    <row r="40" spans="2:16" s="1" customFormat="1" ht="50.1" hidden="1" customHeight="1">
      <c r="B40" s="63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5"/>
        <v>-158205.49268000002</v>
      </c>
      <c r="G40" s="48">
        <v>50670.75432</v>
      </c>
      <c r="H40" s="48">
        <v>6667.2632300000005</v>
      </c>
      <c r="I40" s="48">
        <v>67348.801149999999</v>
      </c>
      <c r="J40" s="48">
        <f t="shared" si="26"/>
        <v>-10010.783599999995</v>
      </c>
      <c r="K40" s="48">
        <v>16949.77536</v>
      </c>
      <c r="L40" s="48">
        <v>1288.8211100000001</v>
      </c>
      <c r="M40" s="48">
        <v>13756.695</v>
      </c>
      <c r="N40" s="48">
        <f t="shared" si="27"/>
        <v>4481.9014700000007</v>
      </c>
      <c r="O40" s="191"/>
      <c r="P40" s="192"/>
    </row>
    <row r="41" spans="2:16" s="1" customFormat="1" ht="50.1" hidden="1" customHeight="1">
      <c r="B41" s="3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5"/>
        <v>-155829.61940000003</v>
      </c>
      <c r="G41" s="47">
        <v>32989.150560000002</v>
      </c>
      <c r="H41" s="47">
        <v>7199.3603600000006</v>
      </c>
      <c r="I41" s="47">
        <v>56072.078999999998</v>
      </c>
      <c r="J41" s="47">
        <f t="shared" si="26"/>
        <v>-15883.568079999997</v>
      </c>
      <c r="K41" s="47">
        <v>16521.230349999998</v>
      </c>
      <c r="L41" s="47">
        <v>2692.5173599999998</v>
      </c>
      <c r="M41" s="47">
        <v>11943.187</v>
      </c>
      <c r="N41" s="47">
        <f t="shared" si="27"/>
        <v>7270.5607099999961</v>
      </c>
      <c r="O41" s="191"/>
      <c r="P41" s="192"/>
    </row>
    <row r="42" spans="2:16" s="1" customFormat="1" ht="50.1" hidden="1" customHeight="1">
      <c r="B42" s="63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5"/>
        <v>-163521.01785</v>
      </c>
      <c r="G42" s="48">
        <v>42329.613600000004</v>
      </c>
      <c r="H42" s="48">
        <v>9849.695310000001</v>
      </c>
      <c r="I42" s="48">
        <v>62841.561000000002</v>
      </c>
      <c r="J42" s="48">
        <f t="shared" si="26"/>
        <v>-10662.252089999994</v>
      </c>
      <c r="K42" s="48">
        <v>16721.12024</v>
      </c>
      <c r="L42" s="48">
        <v>2202.5796600000003</v>
      </c>
      <c r="M42" s="48">
        <v>20805.155999999999</v>
      </c>
      <c r="N42" s="48">
        <f t="shared" si="27"/>
        <v>-1881.4560999999994</v>
      </c>
      <c r="O42" s="191"/>
      <c r="P42" s="192"/>
    </row>
    <row r="43" spans="2:16" s="1" customFormat="1" ht="50.1" hidden="1" customHeight="1">
      <c r="B43" s="3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5"/>
        <v>-204376.99299999996</v>
      </c>
      <c r="G43" s="47">
        <v>42486.078070000003</v>
      </c>
      <c r="H43" s="47">
        <v>11787.595210000001</v>
      </c>
      <c r="I43" s="47">
        <v>75605.436180000004</v>
      </c>
      <c r="J43" s="47">
        <f t="shared" si="26"/>
        <v>-21331.762900000002</v>
      </c>
      <c r="K43" s="47">
        <v>17973.899430000001</v>
      </c>
      <c r="L43" s="47">
        <v>1061.79386</v>
      </c>
      <c r="M43" s="47">
        <v>21432.251179999999</v>
      </c>
      <c r="N43" s="47">
        <f t="shared" si="27"/>
        <v>-2396.5578899999964</v>
      </c>
      <c r="O43" s="191"/>
      <c r="P43" s="192"/>
    </row>
    <row r="44" spans="2:16" s="1" customFormat="1" ht="50.1" hidden="1" customHeight="1">
      <c r="B44" s="63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5"/>
        <v>-178183.25150000001</v>
      </c>
      <c r="G44" s="48">
        <v>31767.838059999998</v>
      </c>
      <c r="H44" s="48">
        <v>7034.2376900000008</v>
      </c>
      <c r="I44" s="48">
        <v>74389.607000000004</v>
      </c>
      <c r="J44" s="48">
        <f t="shared" si="26"/>
        <v>-35587.531250000007</v>
      </c>
      <c r="K44" s="48">
        <v>16484.48705</v>
      </c>
      <c r="L44" s="48">
        <v>1005.97553</v>
      </c>
      <c r="M44" s="48">
        <v>17641.563999999998</v>
      </c>
      <c r="N44" s="48">
        <f t="shared" si="27"/>
        <v>-151.10141999999905</v>
      </c>
      <c r="O44" s="191"/>
      <c r="P44" s="192"/>
    </row>
    <row r="45" spans="2:16" s="1" customFormat="1" ht="50.1" hidden="1" customHeight="1">
      <c r="B45" s="3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5"/>
        <v>-189251.69430999999</v>
      </c>
      <c r="G45" s="47">
        <v>31985.661899999999</v>
      </c>
      <c r="H45" s="47">
        <v>10268.860470000001</v>
      </c>
      <c r="I45" s="47">
        <v>76882.183000000005</v>
      </c>
      <c r="J45" s="47">
        <f t="shared" si="26"/>
        <v>-34627.660630000006</v>
      </c>
      <c r="K45" s="47">
        <v>16470.15047</v>
      </c>
      <c r="L45" s="47">
        <v>1381.1217199999999</v>
      </c>
      <c r="M45" s="47">
        <v>14690.834999999999</v>
      </c>
      <c r="N45" s="47">
        <f t="shared" si="27"/>
        <v>3160.4371900000006</v>
      </c>
      <c r="O45" s="191"/>
      <c r="P45" s="192"/>
    </row>
    <row r="46" spans="2:16" s="1" customFormat="1" ht="50.1" hidden="1" customHeight="1">
      <c r="B46" s="63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5"/>
        <v>-165821.00017000001</v>
      </c>
      <c r="G46" s="48">
        <v>31996.610789999999</v>
      </c>
      <c r="H46" s="48">
        <v>9342.7882200000004</v>
      </c>
      <c r="I46" s="48">
        <v>67989.857000000004</v>
      </c>
      <c r="J46" s="48">
        <f t="shared" si="26"/>
        <v>-26650.457990000003</v>
      </c>
      <c r="K46" s="48">
        <v>17290.675660000001</v>
      </c>
      <c r="L46" s="48">
        <v>1871.49281</v>
      </c>
      <c r="M46" s="48">
        <v>13655.434999999999</v>
      </c>
      <c r="N46" s="48">
        <f t="shared" si="27"/>
        <v>5506.733470000001</v>
      </c>
      <c r="O46" s="191"/>
      <c r="P46" s="192"/>
    </row>
    <row r="47" spans="2:16" s="1" customFormat="1" ht="50.1" hidden="1" customHeight="1">
      <c r="B47" s="3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5"/>
        <v>-247557.79217000003</v>
      </c>
      <c r="G47" s="47">
        <v>37493.782209999998</v>
      </c>
      <c r="H47" s="47">
        <v>7438.1893799999998</v>
      </c>
      <c r="I47" s="47">
        <v>70211.475000000006</v>
      </c>
      <c r="J47" s="47">
        <f t="shared" si="26"/>
        <v>-25279.503410000005</v>
      </c>
      <c r="K47" s="47">
        <v>16076.73387</v>
      </c>
      <c r="L47" s="47">
        <v>776.64018999999996</v>
      </c>
      <c r="M47" s="47">
        <v>15651.393</v>
      </c>
      <c r="N47" s="47">
        <f t="shared" si="27"/>
        <v>1201.9810599999983</v>
      </c>
      <c r="O47" s="191"/>
      <c r="P47" s="192"/>
    </row>
    <row r="48" spans="2:16" s="1" customFormat="1" ht="50.1" hidden="1" customHeight="1">
      <c r="B48" s="13">
        <v>2001</v>
      </c>
      <c r="C48" s="132"/>
      <c r="D48" s="132"/>
      <c r="E48" s="132"/>
      <c r="F48" s="132"/>
      <c r="G48" s="189"/>
      <c r="H48" s="189"/>
      <c r="I48" s="189"/>
      <c r="J48" s="189"/>
      <c r="K48" s="189"/>
      <c r="L48" s="189"/>
      <c r="M48" s="189"/>
      <c r="N48" s="189"/>
      <c r="O48" s="191"/>
      <c r="P48" s="192"/>
    </row>
    <row r="49" spans="2:16" s="1" customFormat="1" ht="50.1" hidden="1" customHeight="1">
      <c r="B49" s="63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60" si="28">C49+D49-E49</f>
        <v>-92672.481070000009</v>
      </c>
      <c r="G49" s="48">
        <v>44754.263020000006</v>
      </c>
      <c r="H49" s="48">
        <v>11777.138050000001</v>
      </c>
      <c r="I49" s="48">
        <v>60627.81</v>
      </c>
      <c r="J49" s="48">
        <f t="shared" ref="J49:J60" si="29">G49+H49-I49</f>
        <v>-4096.4089299999905</v>
      </c>
      <c r="K49" s="48">
        <v>21122.083289999999</v>
      </c>
      <c r="L49" s="48">
        <v>2592.6066099999998</v>
      </c>
      <c r="M49" s="48">
        <v>8665.2379999999994</v>
      </c>
      <c r="N49" s="48">
        <f t="shared" ref="N49:N60" si="30">K49+L49-M49</f>
        <v>15049.451899999998</v>
      </c>
      <c r="O49" s="191"/>
      <c r="P49" s="192"/>
    </row>
    <row r="50" spans="2:16" s="1" customFormat="1" ht="50.1" hidden="1" customHeight="1">
      <c r="B50" s="3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49682.298350000005</v>
      </c>
      <c r="H50" s="47">
        <v>6887.1508400000002</v>
      </c>
      <c r="I50" s="47">
        <v>63595.788</v>
      </c>
      <c r="J50" s="47">
        <f t="shared" si="29"/>
        <v>-7026.3388099999938</v>
      </c>
      <c r="K50" s="47">
        <v>16748.29794</v>
      </c>
      <c r="L50" s="47">
        <v>1543.36896</v>
      </c>
      <c r="M50" s="47">
        <v>10591.558000000001</v>
      </c>
      <c r="N50" s="47">
        <f t="shared" si="30"/>
        <v>7700.1088999999993</v>
      </c>
      <c r="O50" s="191"/>
      <c r="P50" s="192"/>
    </row>
    <row r="51" spans="2:16" s="1" customFormat="1" ht="50.1" hidden="1" customHeight="1">
      <c r="B51" s="63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40041.228569999999</v>
      </c>
      <c r="H51" s="48">
        <v>10929.030480000001</v>
      </c>
      <c r="I51" s="48">
        <v>59523.764999999999</v>
      </c>
      <c r="J51" s="48">
        <f t="shared" si="29"/>
        <v>-8553.5059499999988</v>
      </c>
      <c r="K51" s="48">
        <v>12122.878859999999</v>
      </c>
      <c r="L51" s="48">
        <v>721.14495999999997</v>
      </c>
      <c r="M51" s="48">
        <v>12726.198</v>
      </c>
      <c r="N51" s="48">
        <f t="shared" si="30"/>
        <v>117.8258199999982</v>
      </c>
      <c r="O51" s="191"/>
      <c r="P51" s="192"/>
    </row>
    <row r="52" spans="2:16" s="1" customFormat="1" ht="50.1" hidden="1" customHeight="1">
      <c r="B52" s="3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46488.281630000005</v>
      </c>
      <c r="H52" s="47">
        <v>7785.10023</v>
      </c>
      <c r="I52" s="47">
        <v>72141.884999999995</v>
      </c>
      <c r="J52" s="47">
        <f t="shared" si="29"/>
        <v>-17868.503139999986</v>
      </c>
      <c r="K52" s="47">
        <v>12415.744339999999</v>
      </c>
      <c r="L52" s="47">
        <v>1747.17976</v>
      </c>
      <c r="M52" s="47">
        <v>16463.114000000001</v>
      </c>
      <c r="N52" s="47">
        <f t="shared" si="30"/>
        <v>-2300.1899000000012</v>
      </c>
      <c r="O52" s="191"/>
      <c r="P52" s="192"/>
    </row>
    <row r="53" spans="2:16" s="1" customFormat="1" ht="50.1" hidden="1" customHeight="1">
      <c r="B53" s="63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61665.957740000005</v>
      </c>
      <c r="H53" s="48">
        <v>12324.36183</v>
      </c>
      <c r="I53" s="48">
        <v>87001.385999999999</v>
      </c>
      <c r="J53" s="48">
        <f t="shared" si="29"/>
        <v>-13011.066429999992</v>
      </c>
      <c r="K53" s="48">
        <v>21663.282500000001</v>
      </c>
      <c r="L53" s="48">
        <v>695.75006999999994</v>
      </c>
      <c r="M53" s="48">
        <v>22561.052</v>
      </c>
      <c r="N53" s="48">
        <f t="shared" si="30"/>
        <v>-202.01943000000028</v>
      </c>
      <c r="O53" s="191"/>
      <c r="P53" s="192"/>
    </row>
    <row r="54" spans="2:16" s="1" customFormat="1" ht="50.1" hidden="1" customHeight="1">
      <c r="B54" s="3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60661.539640000003</v>
      </c>
      <c r="H54" s="47">
        <v>7363.8189699999994</v>
      </c>
      <c r="I54" s="47">
        <v>75535.573000000004</v>
      </c>
      <c r="J54" s="47">
        <f t="shared" si="29"/>
        <v>-7510.2143900000083</v>
      </c>
      <c r="K54" s="47">
        <v>19739.20001</v>
      </c>
      <c r="L54" s="47">
        <v>875.02979000000005</v>
      </c>
      <c r="M54" s="47">
        <v>15889.672</v>
      </c>
      <c r="N54" s="47">
        <f t="shared" si="30"/>
        <v>4724.5578000000005</v>
      </c>
      <c r="O54" s="191"/>
      <c r="P54" s="192"/>
    </row>
    <row r="55" spans="2:16" s="1" customFormat="1" ht="50.1" hidden="1" customHeight="1">
      <c r="B55" s="63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67194.072700000004</v>
      </c>
      <c r="H55" s="48">
        <v>9487.4855200000002</v>
      </c>
      <c r="I55" s="48">
        <v>65446.006000000001</v>
      </c>
      <c r="J55" s="48">
        <f t="shared" si="29"/>
        <v>11235.552220000005</v>
      </c>
      <c r="K55" s="48">
        <v>20968.870199999998</v>
      </c>
      <c r="L55" s="48">
        <v>974.85640000000001</v>
      </c>
      <c r="M55" s="48">
        <v>22175.214</v>
      </c>
      <c r="N55" s="48">
        <f t="shared" si="30"/>
        <v>-231.4874000000018</v>
      </c>
      <c r="O55" s="191"/>
      <c r="P55" s="192"/>
    </row>
    <row r="56" spans="2:16" s="1" customFormat="1" ht="50.1" hidden="1" customHeight="1">
      <c r="B56" s="3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57048.771912000004</v>
      </c>
      <c r="H56" s="47">
        <v>7255.7594800000006</v>
      </c>
      <c r="I56" s="47">
        <v>67644.183999999994</v>
      </c>
      <c r="J56" s="47">
        <f t="shared" si="29"/>
        <v>-3339.6526079999894</v>
      </c>
      <c r="K56" s="47">
        <v>17681.948171999997</v>
      </c>
      <c r="L56" s="47">
        <v>1059.12211</v>
      </c>
      <c r="M56" s="47">
        <v>15870.803</v>
      </c>
      <c r="N56" s="47">
        <f t="shared" si="30"/>
        <v>2870.2672819999971</v>
      </c>
      <c r="O56" s="191"/>
      <c r="P56" s="192"/>
    </row>
    <row r="57" spans="2:16" s="1" customFormat="1" ht="50.1" hidden="1" customHeight="1">
      <c r="B57" s="63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61982.948899999996</v>
      </c>
      <c r="H57" s="48">
        <v>7415.1502499999997</v>
      </c>
      <c r="I57" s="48">
        <v>70095.58</v>
      </c>
      <c r="J57" s="48">
        <f t="shared" si="29"/>
        <v>-697.48085000000719</v>
      </c>
      <c r="K57" s="48">
        <v>18189.950780000003</v>
      </c>
      <c r="L57" s="48">
        <v>1061.5699500000001</v>
      </c>
      <c r="M57" s="48">
        <v>13765.511</v>
      </c>
      <c r="N57" s="48">
        <f t="shared" si="30"/>
        <v>5486.0097300000034</v>
      </c>
      <c r="O57" s="191"/>
      <c r="P57" s="192"/>
    </row>
    <row r="58" spans="2:16" s="1" customFormat="1" ht="50.1" hidden="1" customHeight="1">
      <c r="B58" s="3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58695.054299999996</v>
      </c>
      <c r="H58" s="47">
        <v>7747.2216799999997</v>
      </c>
      <c r="I58" s="47">
        <v>70112.729000000007</v>
      </c>
      <c r="J58" s="47">
        <f t="shared" si="29"/>
        <v>-3670.4530200000154</v>
      </c>
      <c r="K58" s="47">
        <v>20403.490329999997</v>
      </c>
      <c r="L58" s="47">
        <v>601.11955</v>
      </c>
      <c r="M58" s="47">
        <v>17686.550999999999</v>
      </c>
      <c r="N58" s="47">
        <f t="shared" si="30"/>
        <v>3318.0588799999969</v>
      </c>
      <c r="O58" s="191"/>
      <c r="P58" s="192"/>
    </row>
    <row r="59" spans="2:16" s="1" customFormat="1" ht="50.1" hidden="1" customHeight="1">
      <c r="B59" s="63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59575.177479999998</v>
      </c>
      <c r="H59" s="48">
        <v>9605.6979200000005</v>
      </c>
      <c r="I59" s="48">
        <v>70315.467999999993</v>
      </c>
      <c r="J59" s="48">
        <f t="shared" si="29"/>
        <v>-1134.592599999989</v>
      </c>
      <c r="K59" s="48">
        <v>19710.418170000001</v>
      </c>
      <c r="L59" s="48">
        <v>923.76615000000004</v>
      </c>
      <c r="M59" s="48">
        <v>15221.343000000001</v>
      </c>
      <c r="N59" s="48">
        <f t="shared" si="30"/>
        <v>5412.8413199999995</v>
      </c>
      <c r="O59" s="191"/>
      <c r="P59" s="192"/>
    </row>
    <row r="60" spans="2:16" s="1" customFormat="1" ht="50.1" hidden="1" customHeight="1">
      <c r="B60" s="3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73074.129639999999</v>
      </c>
      <c r="H60" s="47">
        <v>8310.2257200000004</v>
      </c>
      <c r="I60" s="47">
        <v>61118.455999999998</v>
      </c>
      <c r="J60" s="47">
        <f t="shared" si="29"/>
        <v>20265.899360000003</v>
      </c>
      <c r="K60" s="47">
        <v>18874.85456</v>
      </c>
      <c r="L60" s="47">
        <v>797.51807999999994</v>
      </c>
      <c r="M60" s="47">
        <v>18010.300999999999</v>
      </c>
      <c r="N60" s="47">
        <f t="shared" si="30"/>
        <v>1662.0716400000019</v>
      </c>
      <c r="O60" s="191"/>
      <c r="P60" s="192"/>
    </row>
    <row r="61" spans="2:16" s="1" customFormat="1" ht="50.1" hidden="1" customHeight="1">
      <c r="B61" s="13">
        <v>2002</v>
      </c>
      <c r="C61" s="132"/>
      <c r="D61" s="132"/>
      <c r="E61" s="132"/>
      <c r="F61" s="132"/>
      <c r="G61" s="189"/>
      <c r="H61" s="189"/>
      <c r="I61" s="189"/>
      <c r="J61" s="189"/>
      <c r="K61" s="189"/>
      <c r="L61" s="189"/>
      <c r="M61" s="189"/>
      <c r="N61" s="189"/>
      <c r="O61" s="191"/>
      <c r="P61" s="192"/>
    </row>
    <row r="62" spans="2:16" s="1" customFormat="1" ht="50.1" hidden="1" customHeight="1">
      <c r="B62" s="63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ref="F62:F73" si="31">C62+D62-E62</f>
        <v>-120792.94658999999</v>
      </c>
      <c r="G62" s="48">
        <v>49629.278770000004</v>
      </c>
      <c r="H62" s="48">
        <v>13314.596230000001</v>
      </c>
      <c r="I62" s="48">
        <v>55000.072999999997</v>
      </c>
      <c r="J62" s="48">
        <f t="shared" ref="J62:J73" si="32">G62+H62-I62</f>
        <v>7943.8020000000106</v>
      </c>
      <c r="K62" s="48">
        <v>19685.089640000002</v>
      </c>
      <c r="L62" s="48">
        <v>699.06668999999999</v>
      </c>
      <c r="M62" s="48">
        <v>10954.516</v>
      </c>
      <c r="N62" s="48">
        <f>K62+L62-M62</f>
        <v>9429.640330000002</v>
      </c>
      <c r="O62" s="191"/>
      <c r="P62" s="192"/>
    </row>
    <row r="63" spans="2:16" s="1" customFormat="1" ht="50.1" hidden="1" customHeight="1">
      <c r="B63" s="3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31"/>
        <v>-89647.539980000001</v>
      </c>
      <c r="G63" s="47">
        <v>52527.760710000002</v>
      </c>
      <c r="H63" s="47">
        <v>13102.668119999998</v>
      </c>
      <c r="I63" s="47">
        <v>51864.43</v>
      </c>
      <c r="J63" s="47">
        <f t="shared" si="32"/>
        <v>13765.998830000004</v>
      </c>
      <c r="K63" s="47">
        <v>16727.343919999999</v>
      </c>
      <c r="L63" s="47">
        <v>763.98122999999998</v>
      </c>
      <c r="M63" s="47">
        <v>11645.86</v>
      </c>
      <c r="N63" s="47">
        <f t="shared" ref="N63:N73" si="33">K63+L63-M63</f>
        <v>5845.46515</v>
      </c>
      <c r="O63" s="191"/>
      <c r="P63" s="192"/>
    </row>
    <row r="64" spans="2:16" s="1" customFormat="1" ht="50.1" hidden="1" customHeight="1">
      <c r="B64" s="63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31"/>
        <v>-154062.58289000002</v>
      </c>
      <c r="G64" s="48">
        <v>63274.398359999999</v>
      </c>
      <c r="H64" s="48">
        <v>10645.61874</v>
      </c>
      <c r="I64" s="48">
        <v>73852.153000000006</v>
      </c>
      <c r="J64" s="48">
        <f t="shared" si="32"/>
        <v>67.864099999991595</v>
      </c>
      <c r="K64" s="48">
        <v>16906.18461</v>
      </c>
      <c r="L64" s="48">
        <v>1135.84691</v>
      </c>
      <c r="M64" s="48">
        <v>14304.904</v>
      </c>
      <c r="N64" s="48">
        <f t="shared" si="33"/>
        <v>3737.12752</v>
      </c>
      <c r="O64" s="191"/>
      <c r="P64" s="192"/>
    </row>
    <row r="65" spans="2:16" s="1" customFormat="1" ht="50.1" hidden="1" customHeight="1">
      <c r="B65" s="3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31"/>
        <v>-123221.5288</v>
      </c>
      <c r="G65" s="47">
        <v>57532.543109999999</v>
      </c>
      <c r="H65" s="47">
        <v>12216.53291</v>
      </c>
      <c r="I65" s="47">
        <v>74302.115000000005</v>
      </c>
      <c r="J65" s="47">
        <f t="shared" si="32"/>
        <v>-4553.0389800000121</v>
      </c>
      <c r="K65" s="47">
        <v>18113.89054</v>
      </c>
      <c r="L65" s="47">
        <v>1668.4355399999999</v>
      </c>
      <c r="M65" s="47">
        <v>15666.054</v>
      </c>
      <c r="N65" s="47">
        <f t="shared" si="33"/>
        <v>4116.2720799999988</v>
      </c>
      <c r="O65" s="191"/>
      <c r="P65" s="192"/>
    </row>
    <row r="66" spans="2:16" s="1" customFormat="1" ht="50.1" hidden="1" customHeight="1">
      <c r="B66" s="63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31"/>
        <v>-110175.56420000002</v>
      </c>
      <c r="G66" s="48">
        <v>62581.53153</v>
      </c>
      <c r="H66" s="48">
        <v>12392.015230000001</v>
      </c>
      <c r="I66" s="48">
        <v>76495.561000000002</v>
      </c>
      <c r="J66" s="48">
        <f t="shared" si="32"/>
        <v>-1522.0142400000041</v>
      </c>
      <c r="K66" s="48">
        <v>18290.34086</v>
      </c>
      <c r="L66" s="48">
        <v>1294.8046899999999</v>
      </c>
      <c r="M66" s="48">
        <v>18166.060000000001</v>
      </c>
      <c r="N66" s="48">
        <f t="shared" si="33"/>
        <v>1419.0855499999998</v>
      </c>
      <c r="O66" s="191"/>
      <c r="P66" s="192"/>
    </row>
    <row r="67" spans="2:16" s="1" customFormat="1" ht="50.1" hidden="1" customHeight="1">
      <c r="B67" s="3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31"/>
        <v>-95563.480859999981</v>
      </c>
      <c r="G67" s="47">
        <v>57190.605799999998</v>
      </c>
      <c r="H67" s="47">
        <v>17736.29739</v>
      </c>
      <c r="I67" s="47">
        <v>58660.262999999999</v>
      </c>
      <c r="J67" s="47">
        <f t="shared" si="32"/>
        <v>16266.640189999998</v>
      </c>
      <c r="K67" s="47">
        <v>19562.43303</v>
      </c>
      <c r="L67" s="47">
        <v>3586.4177999999997</v>
      </c>
      <c r="M67" s="47">
        <v>15247.342000000001</v>
      </c>
      <c r="N67" s="47">
        <f t="shared" si="33"/>
        <v>7901.5088299999989</v>
      </c>
      <c r="O67" s="191"/>
      <c r="P67" s="192"/>
    </row>
    <row r="68" spans="2:16" s="1" customFormat="1" ht="50.1" hidden="1" customHeight="1">
      <c r="B68" s="63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31"/>
        <v>-141555.90033999999</v>
      </c>
      <c r="G68" s="48">
        <v>75021.555999999997</v>
      </c>
      <c r="H68" s="48">
        <v>15487.234980000001</v>
      </c>
      <c r="I68" s="48">
        <v>77431.008000000002</v>
      </c>
      <c r="J68" s="48">
        <f t="shared" si="32"/>
        <v>13077.782979999989</v>
      </c>
      <c r="K68" s="48">
        <v>20451.211190000002</v>
      </c>
      <c r="L68" s="48">
        <v>2232.46407</v>
      </c>
      <c r="M68" s="48">
        <v>17459.108</v>
      </c>
      <c r="N68" s="48">
        <f t="shared" si="33"/>
        <v>5224.5672600000034</v>
      </c>
      <c r="O68" s="191"/>
      <c r="P68" s="192"/>
    </row>
    <row r="69" spans="2:16" s="1" customFormat="1" ht="50.1" hidden="1" customHeight="1">
      <c r="B69" s="3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31"/>
        <v>-175472.29023000001</v>
      </c>
      <c r="G69" s="47">
        <v>57441.176979999997</v>
      </c>
      <c r="H69" s="47">
        <v>16017.12781</v>
      </c>
      <c r="I69" s="47">
        <v>99045.275999999998</v>
      </c>
      <c r="J69" s="47">
        <f t="shared" si="32"/>
        <v>-25586.971210000003</v>
      </c>
      <c r="K69" s="47">
        <v>18044.24251</v>
      </c>
      <c r="L69" s="47">
        <v>1224.72954</v>
      </c>
      <c r="M69" s="47">
        <v>15920.575999999999</v>
      </c>
      <c r="N69" s="47">
        <f t="shared" si="33"/>
        <v>3348.3960500000012</v>
      </c>
      <c r="O69" s="191"/>
      <c r="P69" s="192"/>
    </row>
    <row r="70" spans="2:16" s="1" customFormat="1" ht="50.1" hidden="1" customHeight="1">
      <c r="B70" s="63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31"/>
        <v>-164693.98908</v>
      </c>
      <c r="G70" s="48">
        <v>77854.334060000008</v>
      </c>
      <c r="H70" s="48">
        <v>9937.6194399999986</v>
      </c>
      <c r="I70" s="48">
        <v>102737.137</v>
      </c>
      <c r="J70" s="48">
        <f t="shared" si="32"/>
        <v>-14945.183499999999</v>
      </c>
      <c r="K70" s="48">
        <v>21504.620500000001</v>
      </c>
      <c r="L70" s="48">
        <v>1219.3809699999999</v>
      </c>
      <c r="M70" s="48">
        <v>20043.937999999998</v>
      </c>
      <c r="N70" s="48">
        <f t="shared" si="33"/>
        <v>2680.063470000001</v>
      </c>
      <c r="O70" s="191"/>
      <c r="P70" s="192"/>
    </row>
    <row r="71" spans="2:16" s="1" customFormat="1" ht="50.1" hidden="1" customHeight="1">
      <c r="B71" s="3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31"/>
        <v>-169907.08156000002</v>
      </c>
      <c r="G71" s="47">
        <v>64369.205350000004</v>
      </c>
      <c r="H71" s="47">
        <v>12928.34447</v>
      </c>
      <c r="I71" s="47">
        <v>90421.039000000004</v>
      </c>
      <c r="J71" s="47">
        <f t="shared" si="32"/>
        <v>-13123.489180000004</v>
      </c>
      <c r="K71" s="47">
        <v>21830.958409999999</v>
      </c>
      <c r="L71" s="47">
        <v>3597.3693199999998</v>
      </c>
      <c r="M71" s="47">
        <v>21347.317999999999</v>
      </c>
      <c r="N71" s="47">
        <f t="shared" si="33"/>
        <v>4081.0097299999979</v>
      </c>
      <c r="O71" s="191"/>
      <c r="P71" s="192"/>
    </row>
    <row r="72" spans="2:16" s="1" customFormat="1" ht="50.1" hidden="1" customHeight="1">
      <c r="B72" s="63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31"/>
        <v>-128692.29460000002</v>
      </c>
      <c r="G72" s="48">
        <v>58466.211040000002</v>
      </c>
      <c r="H72" s="48">
        <v>7811.5966900000003</v>
      </c>
      <c r="I72" s="48">
        <v>71923.8</v>
      </c>
      <c r="J72" s="48">
        <f t="shared" si="32"/>
        <v>-5645.9922700000025</v>
      </c>
      <c r="K72" s="48">
        <v>19320.838820000001</v>
      </c>
      <c r="L72" s="48">
        <v>1558.6972700000001</v>
      </c>
      <c r="M72" s="48">
        <v>16283.215</v>
      </c>
      <c r="N72" s="48">
        <f t="shared" si="33"/>
        <v>4596.3210900000013</v>
      </c>
      <c r="O72" s="191"/>
      <c r="P72" s="192"/>
    </row>
    <row r="73" spans="2:16" s="1" customFormat="1" ht="50.1" hidden="1" customHeight="1">
      <c r="B73" s="3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31"/>
        <v>-161432.82126999996</v>
      </c>
      <c r="G73" s="47">
        <v>64905.141790000001</v>
      </c>
      <c r="H73" s="47">
        <v>9127.7839600000007</v>
      </c>
      <c r="I73" s="47">
        <v>76114.308999999994</v>
      </c>
      <c r="J73" s="47">
        <f t="shared" si="32"/>
        <v>-2081.383249999999</v>
      </c>
      <c r="K73" s="47">
        <v>18520.42051</v>
      </c>
      <c r="L73" s="47">
        <v>1236.3509299999998</v>
      </c>
      <c r="M73" s="47">
        <v>15707.096</v>
      </c>
      <c r="N73" s="47">
        <f t="shared" si="33"/>
        <v>4049.6754400000009</v>
      </c>
      <c r="O73" s="191"/>
      <c r="P73" s="192"/>
    </row>
    <row r="74" spans="2:16" s="1" customFormat="1" ht="50.1" hidden="1" customHeight="1">
      <c r="B74" s="13">
        <v>2003</v>
      </c>
      <c r="C74" s="132"/>
      <c r="D74" s="132"/>
      <c r="E74" s="132"/>
      <c r="F74" s="132"/>
      <c r="G74" s="189"/>
      <c r="H74" s="189"/>
      <c r="I74" s="189"/>
      <c r="J74" s="189"/>
      <c r="K74" s="189"/>
      <c r="L74" s="189"/>
      <c r="M74" s="189"/>
      <c r="N74" s="189"/>
      <c r="O74" s="191"/>
      <c r="P74" s="192"/>
    </row>
    <row r="75" spans="2:16" s="1" customFormat="1" ht="50.1" hidden="1" customHeight="1">
      <c r="B75" s="63" t="s">
        <v>16</v>
      </c>
      <c r="C75" s="50">
        <v>124231.40962000001</v>
      </c>
      <c r="D75" s="50">
        <v>35883.594640000003</v>
      </c>
      <c r="E75" s="50">
        <v>313461.51699999999</v>
      </c>
      <c r="F75" s="50">
        <v>-153346.51273999998</v>
      </c>
      <c r="G75" s="48">
        <v>64183.452700000002</v>
      </c>
      <c r="H75" s="48">
        <v>5310.7642000000005</v>
      </c>
      <c r="I75" s="48">
        <v>77806.463000000003</v>
      </c>
      <c r="J75" s="48">
        <v>-8312.2461000000039</v>
      </c>
      <c r="K75" s="48">
        <v>26053.754140000001</v>
      </c>
      <c r="L75" s="48">
        <v>1020.59986</v>
      </c>
      <c r="M75" s="48">
        <v>25238.394</v>
      </c>
      <c r="N75" s="48">
        <f>K75+L75-M75</f>
        <v>1835.9599999999991</v>
      </c>
      <c r="O75" s="191"/>
      <c r="P75" s="192"/>
    </row>
    <row r="76" spans="2:16" s="1" customFormat="1" ht="50.1" hidden="1" customHeight="1">
      <c r="B76" s="37" t="s">
        <v>17</v>
      </c>
      <c r="C76" s="49">
        <v>105371.59082</v>
      </c>
      <c r="D76" s="49">
        <v>31996.899300000001</v>
      </c>
      <c r="E76" s="49">
        <v>245978.25109999999</v>
      </c>
      <c r="F76" s="49">
        <v>-108609.76097999999</v>
      </c>
      <c r="G76" s="47">
        <v>40584.374069999998</v>
      </c>
      <c r="H76" s="47">
        <v>7738.9247300000006</v>
      </c>
      <c r="I76" s="47">
        <v>77778.824099999998</v>
      </c>
      <c r="J76" s="47">
        <v>-29455.525300000001</v>
      </c>
      <c r="K76" s="47">
        <v>11147.69694</v>
      </c>
      <c r="L76" s="47">
        <v>497.91924</v>
      </c>
      <c r="M76" s="47">
        <v>19131.2971</v>
      </c>
      <c r="N76" s="47">
        <f t="shared" ref="N76:N86" si="34">K76+L76-M76</f>
        <v>-7485.6809200000007</v>
      </c>
      <c r="O76" s="191"/>
      <c r="P76" s="192"/>
    </row>
    <row r="77" spans="2:16" s="1" customFormat="1" ht="50.1" hidden="1" customHeight="1">
      <c r="B77" s="63" t="s">
        <v>18</v>
      </c>
      <c r="C77" s="50">
        <v>136717.65161</v>
      </c>
      <c r="D77" s="50">
        <v>36211.355409999996</v>
      </c>
      <c r="E77" s="50">
        <v>358169.47700000001</v>
      </c>
      <c r="F77" s="50">
        <v>-185240.46998000002</v>
      </c>
      <c r="G77" s="48">
        <v>60031.064229999996</v>
      </c>
      <c r="H77" s="48">
        <v>11112.039839999999</v>
      </c>
      <c r="I77" s="48">
        <v>98474.263000000006</v>
      </c>
      <c r="J77" s="48">
        <v>-27331.158930000005</v>
      </c>
      <c r="K77" s="48">
        <v>20079.454699999998</v>
      </c>
      <c r="L77" s="48">
        <v>2725.51737</v>
      </c>
      <c r="M77" s="48">
        <v>36502.675000000003</v>
      </c>
      <c r="N77" s="48">
        <f t="shared" si="34"/>
        <v>-13697.702930000003</v>
      </c>
      <c r="O77" s="191"/>
      <c r="P77" s="192"/>
    </row>
    <row r="78" spans="2:16" s="1" customFormat="1" ht="50.1" hidden="1" customHeight="1">
      <c r="B78" s="37" t="s">
        <v>19</v>
      </c>
      <c r="C78" s="49">
        <v>101376.14601000001</v>
      </c>
      <c r="D78" s="49">
        <v>37917.241950000003</v>
      </c>
      <c r="E78" s="49">
        <v>312613.11599999998</v>
      </c>
      <c r="F78" s="49">
        <v>-173319.72803999996</v>
      </c>
      <c r="G78" s="47">
        <v>43547.38798</v>
      </c>
      <c r="H78" s="47">
        <v>5553.0952500000003</v>
      </c>
      <c r="I78" s="47">
        <v>89709.513000000006</v>
      </c>
      <c r="J78" s="47">
        <v>-40609.029770000008</v>
      </c>
      <c r="K78" s="47">
        <v>19761.093539999998</v>
      </c>
      <c r="L78" s="47">
        <v>2346.2621899999999</v>
      </c>
      <c r="M78" s="47">
        <v>28611.741999999998</v>
      </c>
      <c r="N78" s="47">
        <f t="shared" si="34"/>
        <v>-6504.3862699999991</v>
      </c>
      <c r="O78" s="191"/>
      <c r="P78" s="192"/>
    </row>
    <row r="79" spans="2:16" s="1" customFormat="1" ht="50.1" hidden="1" customHeight="1">
      <c r="B79" s="63" t="s">
        <v>20</v>
      </c>
      <c r="C79" s="50">
        <v>125994.26704000001</v>
      </c>
      <c r="D79" s="50">
        <v>48244.953320000001</v>
      </c>
      <c r="E79" s="50">
        <v>330757.82699999999</v>
      </c>
      <c r="F79" s="50">
        <v>-156518.60663999998</v>
      </c>
      <c r="G79" s="48">
        <v>53113.59547</v>
      </c>
      <c r="H79" s="48">
        <v>10752.36795</v>
      </c>
      <c r="I79" s="48">
        <v>84251.713000000003</v>
      </c>
      <c r="J79" s="48">
        <v>-20385.749580000003</v>
      </c>
      <c r="K79" s="48">
        <v>23972.526309999997</v>
      </c>
      <c r="L79" s="48">
        <v>3668.4886699999997</v>
      </c>
      <c r="M79" s="48">
        <v>25037.472000000002</v>
      </c>
      <c r="N79" s="48">
        <f t="shared" si="34"/>
        <v>2603.5429799999947</v>
      </c>
      <c r="O79" s="191"/>
      <c r="P79" s="192"/>
    </row>
    <row r="80" spans="2:16" s="1" customFormat="1" ht="50.1" hidden="1" customHeight="1">
      <c r="B80" s="37" t="s">
        <v>21</v>
      </c>
      <c r="C80" s="49">
        <v>128455.54225</v>
      </c>
      <c r="D80" s="49">
        <v>55029.39948</v>
      </c>
      <c r="E80" s="49">
        <v>326038.08100000001</v>
      </c>
      <c r="F80" s="49">
        <v>-142553.13927000001</v>
      </c>
      <c r="G80" s="47">
        <v>44157.642869999996</v>
      </c>
      <c r="H80" s="47">
        <v>30731.614030000001</v>
      </c>
      <c r="I80" s="47">
        <v>76508.471000000005</v>
      </c>
      <c r="J80" s="47">
        <v>-1619.214100000012</v>
      </c>
      <c r="K80" s="47">
        <v>17853.1021</v>
      </c>
      <c r="L80" s="47">
        <v>3454.1959700000002</v>
      </c>
      <c r="M80" s="47">
        <v>17241.686000000002</v>
      </c>
      <c r="N80" s="47">
        <f t="shared" si="34"/>
        <v>4065.6120699999992</v>
      </c>
      <c r="O80" s="191"/>
      <c r="P80" s="192"/>
    </row>
    <row r="81" spans="2:16" s="1" customFormat="1" ht="50.1" hidden="1" customHeight="1">
      <c r="B81" s="63" t="s">
        <v>22</v>
      </c>
      <c r="C81" s="50">
        <v>165828.42739</v>
      </c>
      <c r="D81" s="50">
        <v>41401.348340000004</v>
      </c>
      <c r="E81" s="50">
        <v>369801.33299999998</v>
      </c>
      <c r="F81" s="50">
        <v>-162571.55726999999</v>
      </c>
      <c r="G81" s="48">
        <v>67675.353610000006</v>
      </c>
      <c r="H81" s="48">
        <v>25414.212019999999</v>
      </c>
      <c r="I81" s="48">
        <v>102307.432</v>
      </c>
      <c r="J81" s="48">
        <v>-9217.8663700000034</v>
      </c>
      <c r="K81" s="48">
        <v>25124.367819999999</v>
      </c>
      <c r="L81" s="48">
        <v>3688.1240499999999</v>
      </c>
      <c r="M81" s="48">
        <v>73958.78</v>
      </c>
      <c r="N81" s="48">
        <f t="shared" si="34"/>
        <v>-45146.288130000001</v>
      </c>
      <c r="O81" s="191"/>
      <c r="P81" s="192"/>
    </row>
    <row r="82" spans="2:16" s="1" customFormat="1" ht="50.1" hidden="1" customHeight="1">
      <c r="B82" s="37" t="s">
        <v>23</v>
      </c>
      <c r="C82" s="49">
        <v>134696.78569999998</v>
      </c>
      <c r="D82" s="49">
        <v>32283.147300000001</v>
      </c>
      <c r="E82" s="49">
        <v>349094.65500000003</v>
      </c>
      <c r="F82" s="49">
        <v>-182114.72200000004</v>
      </c>
      <c r="G82" s="47">
        <v>50629.598439999994</v>
      </c>
      <c r="H82" s="47">
        <v>20937.75979</v>
      </c>
      <c r="I82" s="47">
        <v>104534.09299999999</v>
      </c>
      <c r="J82" s="47">
        <v>-32966.734769999995</v>
      </c>
      <c r="K82" s="47">
        <v>19624.840379999998</v>
      </c>
      <c r="L82" s="47">
        <v>1794.22066</v>
      </c>
      <c r="M82" s="47">
        <v>78588.361000000004</v>
      </c>
      <c r="N82" s="47">
        <f t="shared" si="34"/>
        <v>-57169.299960000004</v>
      </c>
      <c r="O82" s="191"/>
      <c r="P82" s="192"/>
    </row>
    <row r="83" spans="2:16" s="1" customFormat="1" ht="50.1" hidden="1" customHeight="1">
      <c r="B83" s="63" t="s">
        <v>24</v>
      </c>
      <c r="C83" s="50">
        <v>151219.41603999998</v>
      </c>
      <c r="D83" s="50">
        <v>46156.93045</v>
      </c>
      <c r="E83" s="50">
        <v>342670.658</v>
      </c>
      <c r="F83" s="50">
        <v>-145294.31151000003</v>
      </c>
      <c r="G83" s="48">
        <v>52956.151340000004</v>
      </c>
      <c r="H83" s="48">
        <v>18011.29794</v>
      </c>
      <c r="I83" s="48">
        <v>103402.675</v>
      </c>
      <c r="J83" s="48">
        <v>-32435.225720000002</v>
      </c>
      <c r="K83" s="48">
        <v>19113.659540000001</v>
      </c>
      <c r="L83" s="48">
        <v>1327.0871200000001</v>
      </c>
      <c r="M83" s="48">
        <v>72338.956000000006</v>
      </c>
      <c r="N83" s="48">
        <f t="shared" si="34"/>
        <v>-51898.209340000001</v>
      </c>
      <c r="O83" s="191"/>
      <c r="P83" s="192"/>
    </row>
    <row r="84" spans="2:16" s="1" customFormat="1" ht="50.1" hidden="1" customHeight="1">
      <c r="B84" s="37" t="s">
        <v>25</v>
      </c>
      <c r="C84" s="49">
        <v>136242.60824999999</v>
      </c>
      <c r="D84" s="49">
        <v>35759.356719999996</v>
      </c>
      <c r="E84" s="49">
        <v>372457.75799999997</v>
      </c>
      <c r="F84" s="49">
        <v>-200455.79303</v>
      </c>
      <c r="G84" s="47">
        <v>64743.400970000002</v>
      </c>
      <c r="H84" s="47">
        <v>16458.517630000002</v>
      </c>
      <c r="I84" s="47">
        <v>117775.545</v>
      </c>
      <c r="J84" s="47">
        <v>-36573.626399999994</v>
      </c>
      <c r="K84" s="47">
        <v>21109.918420000002</v>
      </c>
      <c r="L84" s="47">
        <v>1847.5516</v>
      </c>
      <c r="M84" s="47">
        <v>79032.899999999994</v>
      </c>
      <c r="N84" s="47">
        <f t="shared" si="34"/>
        <v>-56075.429979999994</v>
      </c>
      <c r="O84" s="191"/>
      <c r="P84" s="192"/>
    </row>
    <row r="85" spans="2:16" s="1" customFormat="1" ht="50.1" hidden="1" customHeight="1">
      <c r="B85" s="63" t="s">
        <v>26</v>
      </c>
      <c r="C85" s="50">
        <v>160108.70583000002</v>
      </c>
      <c r="D85" s="50">
        <v>36272.071020000003</v>
      </c>
      <c r="E85" s="50">
        <v>321803.32299999997</v>
      </c>
      <c r="F85" s="50">
        <v>-125422.54614999995</v>
      </c>
      <c r="G85" s="48">
        <v>61833.287409999997</v>
      </c>
      <c r="H85" s="48">
        <v>22421.191260000003</v>
      </c>
      <c r="I85" s="48">
        <v>84833.78</v>
      </c>
      <c r="J85" s="48">
        <v>-579.30133000000205</v>
      </c>
      <c r="K85" s="48">
        <v>15696.11204</v>
      </c>
      <c r="L85" s="48">
        <v>1264.98783</v>
      </c>
      <c r="M85" s="48">
        <v>64727.785000000003</v>
      </c>
      <c r="N85" s="48">
        <f t="shared" si="34"/>
        <v>-47766.685130000005</v>
      </c>
      <c r="O85" s="191"/>
      <c r="P85" s="192"/>
    </row>
    <row r="86" spans="2:16" s="1" customFormat="1" ht="50.1" hidden="1" customHeight="1">
      <c r="B86" s="37" t="s">
        <v>27</v>
      </c>
      <c r="C86" s="49">
        <v>177475.78463000001</v>
      </c>
      <c r="D86" s="49">
        <v>51793.13164</v>
      </c>
      <c r="E86" s="49">
        <v>429161.73599999998</v>
      </c>
      <c r="F86" s="49">
        <v>-199892.81972999996</v>
      </c>
      <c r="G86" s="47">
        <v>88411.612309999997</v>
      </c>
      <c r="H86" s="47">
        <v>28246.62068</v>
      </c>
      <c r="I86" s="47">
        <v>104427.624</v>
      </c>
      <c r="J86" s="47">
        <v>12230.608989999993</v>
      </c>
      <c r="K86" s="47">
        <v>23450.27606</v>
      </c>
      <c r="L86" s="47">
        <v>3014.7530400000001</v>
      </c>
      <c r="M86" s="47">
        <v>82519.983999999997</v>
      </c>
      <c r="N86" s="47">
        <f t="shared" si="34"/>
        <v>-56054.954899999997</v>
      </c>
      <c r="O86" s="191"/>
      <c r="P86" s="192"/>
    </row>
    <row r="87" spans="2:16" s="1" customFormat="1" ht="50.1" hidden="1" customHeight="1">
      <c r="B87" s="13">
        <v>2004</v>
      </c>
      <c r="C87" s="132"/>
      <c r="D87" s="132"/>
      <c r="E87" s="132"/>
      <c r="F87" s="132"/>
      <c r="G87" s="189"/>
      <c r="H87" s="189"/>
      <c r="I87" s="189"/>
      <c r="J87" s="189"/>
      <c r="K87" s="189"/>
      <c r="L87" s="189"/>
      <c r="M87" s="189"/>
      <c r="N87" s="189"/>
      <c r="O87" s="191"/>
      <c r="P87" s="192"/>
    </row>
    <row r="88" spans="2:16" s="1" customFormat="1" ht="50.1" hidden="1" customHeight="1">
      <c r="B88" s="63" t="s">
        <v>16</v>
      </c>
      <c r="C88" s="50">
        <v>179368.67315000002</v>
      </c>
      <c r="D88" s="50">
        <v>34618.155530000004</v>
      </c>
      <c r="E88" s="50">
        <v>387312.44396</v>
      </c>
      <c r="F88" s="50">
        <v>-173325.61527999997</v>
      </c>
      <c r="G88" s="48">
        <v>76361.599819999989</v>
      </c>
      <c r="H88" s="48">
        <v>18881.439050000001</v>
      </c>
      <c r="I88" s="48">
        <v>129164.33695</v>
      </c>
      <c r="J88" s="48">
        <v>-33921.298080000008</v>
      </c>
      <c r="K88" s="48">
        <v>19504.11738</v>
      </c>
      <c r="L88" s="48">
        <v>1429.1662699999999</v>
      </c>
      <c r="M88" s="48">
        <v>75717.737800000003</v>
      </c>
      <c r="N88" s="48">
        <v>-54784.454150000005</v>
      </c>
      <c r="O88" s="191"/>
      <c r="P88" s="192"/>
    </row>
    <row r="89" spans="2:16" s="1" customFormat="1" ht="50.1" hidden="1" customHeight="1">
      <c r="B89" s="37" t="s">
        <v>17</v>
      </c>
      <c r="C89" s="49">
        <v>139603.89583000002</v>
      </c>
      <c r="D89" s="49">
        <v>30784.20765</v>
      </c>
      <c r="E89" s="49">
        <v>386155.89932999999</v>
      </c>
      <c r="F89" s="49">
        <v>-215767.79584999997</v>
      </c>
      <c r="G89" s="47">
        <v>67115.961340000009</v>
      </c>
      <c r="H89" s="47">
        <v>15876.09381</v>
      </c>
      <c r="I89" s="47">
        <v>134436.15174</v>
      </c>
      <c r="J89" s="47">
        <v>-51444.096589999986</v>
      </c>
      <c r="K89" s="47">
        <v>14838.341990000001</v>
      </c>
      <c r="L89" s="47">
        <v>814.26396999999997</v>
      </c>
      <c r="M89" s="47">
        <v>102455.55895000001</v>
      </c>
      <c r="N89" s="47">
        <v>-86802.952990000005</v>
      </c>
      <c r="O89" s="191"/>
      <c r="P89" s="192"/>
    </row>
    <row r="90" spans="2:16" s="1" customFormat="1" ht="50.1" hidden="1" customHeight="1">
      <c r="B90" s="63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v>-270568.33397000004</v>
      </c>
      <c r="G90" s="48">
        <v>85802.230750000002</v>
      </c>
      <c r="H90" s="48">
        <v>18854.155429999999</v>
      </c>
      <c r="I90" s="48">
        <v>154113.03097999998</v>
      </c>
      <c r="J90" s="48">
        <v>-49456.64479999998</v>
      </c>
      <c r="K90" s="48">
        <v>21108.540270000001</v>
      </c>
      <c r="L90" s="48">
        <v>1770.8035500000001</v>
      </c>
      <c r="M90" s="48">
        <v>108953.81883</v>
      </c>
      <c r="N90" s="48">
        <v>-86074.475009999995</v>
      </c>
      <c r="O90" s="191"/>
      <c r="P90" s="192"/>
    </row>
    <row r="91" spans="2:16" s="1" customFormat="1" ht="50.1" hidden="1" customHeight="1">
      <c r="B91" s="37" t="s">
        <v>19</v>
      </c>
      <c r="C91" s="49">
        <v>164638.33893</v>
      </c>
      <c r="D91" s="49">
        <v>38426.350420000002</v>
      </c>
      <c r="E91" s="49">
        <v>417543.88569000002</v>
      </c>
      <c r="F91" s="49">
        <v>-214479.19634000002</v>
      </c>
      <c r="G91" s="47">
        <v>73686.047930000001</v>
      </c>
      <c r="H91" s="47">
        <v>23246.193210000001</v>
      </c>
      <c r="I91" s="47">
        <v>126009.78875000001</v>
      </c>
      <c r="J91" s="47">
        <v>-29077.547610000009</v>
      </c>
      <c r="K91" s="47">
        <v>20152.482800000002</v>
      </c>
      <c r="L91" s="47">
        <v>2776.3689800000002</v>
      </c>
      <c r="M91" s="47">
        <v>81723.622230000008</v>
      </c>
      <c r="N91" s="47">
        <v>-58794.770450000011</v>
      </c>
      <c r="O91" s="191"/>
      <c r="P91" s="192"/>
    </row>
    <row r="92" spans="2:16" s="1" customFormat="1" ht="50.1" hidden="1" customHeight="1">
      <c r="B92" s="63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v>-255917.42383999994</v>
      </c>
      <c r="G92" s="48">
        <v>81533.63884</v>
      </c>
      <c r="H92" s="48">
        <v>20994.459469999998</v>
      </c>
      <c r="I92" s="48">
        <v>141409.46909999999</v>
      </c>
      <c r="J92" s="48">
        <v>-38881.370789999986</v>
      </c>
      <c r="K92" s="48">
        <v>23472.794120000002</v>
      </c>
      <c r="L92" s="48">
        <v>2745.13895</v>
      </c>
      <c r="M92" s="48">
        <v>104898.1881</v>
      </c>
      <c r="N92" s="48">
        <v>-78680.25503</v>
      </c>
      <c r="O92" s="191"/>
      <c r="P92" s="192"/>
    </row>
    <row r="93" spans="2:16" s="1" customFormat="1" ht="50.1" hidden="1" customHeight="1">
      <c r="B93" s="37" t="s">
        <v>21</v>
      </c>
      <c r="C93" s="49">
        <v>214111.60169000001</v>
      </c>
      <c r="D93" s="49">
        <v>39934.827039999996</v>
      </c>
      <c r="E93" s="49">
        <v>495319.09985</v>
      </c>
      <c r="F93" s="49">
        <v>-241272.67111999998</v>
      </c>
      <c r="G93" s="47">
        <v>92139.064889999994</v>
      </c>
      <c r="H93" s="47">
        <v>18581.039809999998</v>
      </c>
      <c r="I93" s="47">
        <v>139615.10668999999</v>
      </c>
      <c r="J93" s="47">
        <v>-28895.00198999999</v>
      </c>
      <c r="K93" s="47">
        <v>29017.97579</v>
      </c>
      <c r="L93" s="47">
        <v>2213.5197799999996</v>
      </c>
      <c r="M93" s="47">
        <v>98304.522689999998</v>
      </c>
      <c r="N93" s="47">
        <v>-67073.027119999999</v>
      </c>
      <c r="O93" s="191"/>
      <c r="P93" s="192"/>
    </row>
    <row r="94" spans="2:16" s="1" customFormat="1" ht="50.1" hidden="1" customHeight="1">
      <c r="B94" s="63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v>-269809.28391</v>
      </c>
      <c r="G94" s="48">
        <v>83829.268319999988</v>
      </c>
      <c r="H94" s="48">
        <v>18147.491699999999</v>
      </c>
      <c r="I94" s="48">
        <v>160437.76655</v>
      </c>
      <c r="J94" s="48">
        <v>-58461.006530000013</v>
      </c>
      <c r="K94" s="48">
        <v>25952.71199</v>
      </c>
      <c r="L94" s="48">
        <v>2884.67722</v>
      </c>
      <c r="M94" s="48">
        <v>121047.93255</v>
      </c>
      <c r="N94" s="48">
        <v>-92210.543340000004</v>
      </c>
      <c r="O94" s="191"/>
      <c r="P94" s="192"/>
    </row>
    <row r="95" spans="2:16" s="1" customFormat="1" ht="50.1" hidden="1" customHeight="1">
      <c r="B95" s="3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v>-254185.75842000009</v>
      </c>
      <c r="G95" s="47">
        <v>78651.001749999996</v>
      </c>
      <c r="H95" s="47">
        <v>17851.244210000001</v>
      </c>
      <c r="I95" s="47">
        <v>154062.63313999999</v>
      </c>
      <c r="J95" s="47">
        <v>-57560.387179999991</v>
      </c>
      <c r="K95" s="47">
        <v>24234.911170000003</v>
      </c>
      <c r="L95" s="47">
        <v>2877.33016</v>
      </c>
      <c r="M95" s="47">
        <v>111764.79914</v>
      </c>
      <c r="N95" s="47">
        <v>-84652.557809999998</v>
      </c>
      <c r="O95" s="191"/>
      <c r="P95" s="192"/>
    </row>
    <row r="96" spans="2:16" s="1" customFormat="1" ht="50.1" hidden="1" customHeight="1">
      <c r="B96" s="63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v>-245059.74166999999</v>
      </c>
      <c r="G96" s="48">
        <v>74369.762530000007</v>
      </c>
      <c r="H96" s="48">
        <v>15800.083990000001</v>
      </c>
      <c r="I96" s="48">
        <v>137719.17859999998</v>
      </c>
      <c r="J96" s="48">
        <v>-47549.332079999978</v>
      </c>
      <c r="K96" s="48">
        <v>24203.421879999998</v>
      </c>
      <c r="L96" s="48">
        <v>2343.0341600000002</v>
      </c>
      <c r="M96" s="48">
        <v>92202.702999999994</v>
      </c>
      <c r="N96" s="48">
        <v>-65656.246959999989</v>
      </c>
      <c r="O96" s="191"/>
      <c r="P96" s="192"/>
    </row>
    <row r="97" spans="2:16" s="1" customFormat="1" ht="50.1" hidden="1" customHeight="1">
      <c r="B97" s="37" t="s">
        <v>25</v>
      </c>
      <c r="C97" s="49">
        <v>182767.39512999999</v>
      </c>
      <c r="D97" s="49">
        <v>37169.707450000002</v>
      </c>
      <c r="E97" s="49">
        <v>509024.25735000003</v>
      </c>
      <c r="F97" s="49">
        <v>-289087.15477000002</v>
      </c>
      <c r="G97" s="47">
        <v>69877.776400000002</v>
      </c>
      <c r="H97" s="47">
        <v>14492.406560000001</v>
      </c>
      <c r="I97" s="47">
        <v>160941.31581</v>
      </c>
      <c r="J97" s="47">
        <v>-76571.132849999995</v>
      </c>
      <c r="K97" s="47">
        <v>27973.364399999999</v>
      </c>
      <c r="L97" s="47">
        <v>1495.7398999999998</v>
      </c>
      <c r="M97" s="47">
        <v>111883.74797</v>
      </c>
      <c r="N97" s="47">
        <v>-82414.64366999999</v>
      </c>
      <c r="O97" s="191"/>
      <c r="P97" s="192"/>
    </row>
    <row r="98" spans="2:16" s="1" customFormat="1" ht="50.1" hidden="1" customHeight="1">
      <c r="B98" s="63" t="s">
        <v>26</v>
      </c>
      <c r="C98" s="50">
        <v>186503.78528000001</v>
      </c>
      <c r="D98" s="50">
        <v>33021.69227</v>
      </c>
      <c r="E98" s="50">
        <v>490393.68864999997</v>
      </c>
      <c r="F98" s="50">
        <v>-270868.21109999996</v>
      </c>
      <c r="G98" s="48">
        <v>67134.227530000004</v>
      </c>
      <c r="H98" s="48">
        <v>13258.822310000001</v>
      </c>
      <c r="I98" s="48">
        <v>164224.22700000001</v>
      </c>
      <c r="J98" s="48">
        <v>-83831.177160000007</v>
      </c>
      <c r="K98" s="48">
        <v>25508.57041</v>
      </c>
      <c r="L98" s="48">
        <v>1981.7418500000001</v>
      </c>
      <c r="M98" s="48">
        <v>135864.59</v>
      </c>
      <c r="N98" s="48">
        <v>-108374.27773999999</v>
      </c>
      <c r="O98" s="191"/>
      <c r="P98" s="192"/>
    </row>
    <row r="99" spans="2:16" s="1" customFormat="1" ht="50.1" hidden="1" customHeight="1">
      <c r="B99" s="3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v>-345871.99268999998</v>
      </c>
      <c r="G99" s="47">
        <v>95795.488469999997</v>
      </c>
      <c r="H99" s="47">
        <v>17084.032090000001</v>
      </c>
      <c r="I99" s="47">
        <v>173825.58034000001</v>
      </c>
      <c r="J99" s="47">
        <v>-60946.059780000011</v>
      </c>
      <c r="K99" s="47">
        <v>35451.247490000002</v>
      </c>
      <c r="L99" s="47">
        <v>3556.5912000000003</v>
      </c>
      <c r="M99" s="47">
        <v>140066.49299999999</v>
      </c>
      <c r="N99" s="47">
        <v>-101058.65430999998</v>
      </c>
      <c r="O99" s="191"/>
      <c r="P99" s="192"/>
    </row>
    <row r="100" spans="2:16" s="1" customFormat="1" ht="50.1" hidden="1" customHeight="1">
      <c r="B100" s="13">
        <v>2005</v>
      </c>
      <c r="C100" s="132"/>
      <c r="D100" s="132"/>
      <c r="E100" s="132"/>
      <c r="F100" s="132"/>
      <c r="G100" s="189"/>
      <c r="H100" s="189"/>
      <c r="I100" s="189"/>
      <c r="J100" s="189"/>
      <c r="K100" s="189"/>
      <c r="L100" s="189"/>
      <c r="M100" s="189"/>
      <c r="N100" s="189"/>
      <c r="O100" s="191"/>
      <c r="P100" s="192"/>
    </row>
    <row r="101" spans="2:16" s="1" customFormat="1" ht="50.1" hidden="1" customHeight="1">
      <c r="B101" s="63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ref="F101:F112" si="35">C101+D101-E101</f>
        <v>-251290.76477999994</v>
      </c>
      <c r="G101" s="48">
        <v>79817.477750000005</v>
      </c>
      <c r="H101" s="48">
        <v>14163.58879</v>
      </c>
      <c r="I101" s="48">
        <v>177467.94099999999</v>
      </c>
      <c r="J101" s="48">
        <f t="shared" ref="J101:J112" si="36">G101+H101-I101</f>
        <v>-83486.874459999992</v>
      </c>
      <c r="K101" s="48">
        <v>20092.56264</v>
      </c>
      <c r="L101" s="48">
        <v>1199.4494499999998</v>
      </c>
      <c r="M101" s="48">
        <v>147442.21100000001</v>
      </c>
      <c r="N101" s="48">
        <f t="shared" ref="N101:N112" si="37">K101+L101-M101</f>
        <v>-126150.19891000001</v>
      </c>
      <c r="O101" s="191"/>
      <c r="P101" s="192"/>
    </row>
    <row r="102" spans="2:16" s="1" customFormat="1" ht="50.1" hidden="1" customHeight="1">
      <c r="B102" s="3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35"/>
        <v>-356101.38750000001</v>
      </c>
      <c r="G102" s="47">
        <v>66544.072109999994</v>
      </c>
      <c r="H102" s="47">
        <v>17189.217710000001</v>
      </c>
      <c r="I102" s="47">
        <v>176636.842</v>
      </c>
      <c r="J102" s="47">
        <f t="shared" si="36"/>
        <v>-92903.552180000013</v>
      </c>
      <c r="K102" s="47">
        <v>18007.268260000001</v>
      </c>
      <c r="L102" s="47">
        <v>3726.3184000000001</v>
      </c>
      <c r="M102" s="47">
        <v>137888.91399999999</v>
      </c>
      <c r="N102" s="47">
        <f t="shared" si="37"/>
        <v>-116155.32733999999</v>
      </c>
      <c r="O102" s="191"/>
      <c r="P102" s="192"/>
    </row>
    <row r="103" spans="2:16" s="1" customFormat="1" ht="50.1" hidden="1" customHeight="1">
      <c r="B103" s="63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35"/>
        <v>-299243.82082000008</v>
      </c>
      <c r="G103" s="48">
        <v>105265.51624</v>
      </c>
      <c r="H103" s="48">
        <v>26013.157739999999</v>
      </c>
      <c r="I103" s="48">
        <v>179449.96229</v>
      </c>
      <c r="J103" s="48">
        <f t="shared" si="36"/>
        <v>-48171.288310000004</v>
      </c>
      <c r="K103" s="48">
        <v>24804.148539999998</v>
      </c>
      <c r="L103" s="48">
        <v>2883.4281599999999</v>
      </c>
      <c r="M103" s="48">
        <v>142411.52828999999</v>
      </c>
      <c r="N103" s="48">
        <f t="shared" si="37"/>
        <v>-114723.95158999998</v>
      </c>
      <c r="O103" s="191"/>
      <c r="P103" s="192"/>
    </row>
    <row r="104" spans="2:16" s="1" customFormat="1" ht="50.1" hidden="1" customHeight="1">
      <c r="B104" s="3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35"/>
        <v>-368356.57004000008</v>
      </c>
      <c r="G104" s="47">
        <v>90264.061780000004</v>
      </c>
      <c r="H104" s="47">
        <v>25164.111539999998</v>
      </c>
      <c r="I104" s="47">
        <v>226196.12150000001</v>
      </c>
      <c r="J104" s="47">
        <f t="shared" si="36"/>
        <v>-110767.94818000001</v>
      </c>
      <c r="K104" s="47">
        <v>22379.81697</v>
      </c>
      <c r="L104" s="47">
        <v>2446.4343100000001</v>
      </c>
      <c r="M104" s="47">
        <v>183907.39850000001</v>
      </c>
      <c r="N104" s="47">
        <f t="shared" si="37"/>
        <v>-159081.14722000001</v>
      </c>
      <c r="O104" s="191"/>
      <c r="P104" s="192"/>
    </row>
    <row r="105" spans="2:16" s="1" customFormat="1" ht="50.1" hidden="1" customHeight="1">
      <c r="B105" s="63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35"/>
        <v>-340338.63699999999</v>
      </c>
      <c r="G105" s="48">
        <v>101711.76984000001</v>
      </c>
      <c r="H105" s="48">
        <v>20171.15122</v>
      </c>
      <c r="I105" s="48">
        <v>164145.6355</v>
      </c>
      <c r="J105" s="48">
        <f t="shared" si="36"/>
        <v>-42262.714439999996</v>
      </c>
      <c r="K105" s="48">
        <v>34490.361440000001</v>
      </c>
      <c r="L105" s="48">
        <v>3501.0821000000001</v>
      </c>
      <c r="M105" s="48">
        <v>120254.34450000001</v>
      </c>
      <c r="N105" s="48">
        <f t="shared" si="37"/>
        <v>-82262.900959999999</v>
      </c>
      <c r="O105" s="191"/>
      <c r="P105" s="192"/>
    </row>
    <row r="106" spans="2:16" s="1" customFormat="1" ht="50.1" hidden="1" customHeight="1">
      <c r="B106" s="3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35"/>
        <v>-424399.99107000005</v>
      </c>
      <c r="G106" s="47">
        <v>98029.668969999999</v>
      </c>
      <c r="H106" s="47">
        <v>26666.140489999998</v>
      </c>
      <c r="I106" s="47">
        <v>237336.61900000001</v>
      </c>
      <c r="J106" s="47">
        <f t="shared" si="36"/>
        <v>-112640.80954000002</v>
      </c>
      <c r="K106" s="47">
        <v>33635.591590000004</v>
      </c>
      <c r="L106" s="47">
        <v>9467.4334799999997</v>
      </c>
      <c r="M106" s="47">
        <v>190496.34</v>
      </c>
      <c r="N106" s="47">
        <f t="shared" si="37"/>
        <v>-147393.31492999999</v>
      </c>
      <c r="O106" s="191"/>
      <c r="P106" s="192"/>
    </row>
    <row r="107" spans="2:16" s="1" customFormat="1" ht="50.1" hidden="1" customHeight="1">
      <c r="B107" s="63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35"/>
        <v>-382915.37017000007</v>
      </c>
      <c r="G107" s="48">
        <v>89524.345150000008</v>
      </c>
      <c r="H107" s="48">
        <v>15430.63119</v>
      </c>
      <c r="I107" s="48">
        <v>210759.37249000001</v>
      </c>
      <c r="J107" s="48">
        <f t="shared" si="36"/>
        <v>-105804.39615</v>
      </c>
      <c r="K107" s="48">
        <v>34613.523689999995</v>
      </c>
      <c r="L107" s="48">
        <v>1995.14492</v>
      </c>
      <c r="M107" s="48">
        <v>166379.22549000001</v>
      </c>
      <c r="N107" s="48">
        <f t="shared" si="37"/>
        <v>-129770.55688000002</v>
      </c>
      <c r="O107" s="191"/>
      <c r="P107" s="192"/>
    </row>
    <row r="108" spans="2:16" s="1" customFormat="1" ht="50.1" hidden="1" customHeight="1">
      <c r="B108" s="3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35"/>
        <v>-401532.92956000008</v>
      </c>
      <c r="G108" s="47">
        <v>99040.074170000007</v>
      </c>
      <c r="H108" s="47">
        <v>17349.917399999998</v>
      </c>
      <c r="I108" s="47">
        <v>252105.82892</v>
      </c>
      <c r="J108" s="47">
        <f t="shared" si="36"/>
        <v>-135715.83734999999</v>
      </c>
      <c r="K108" s="47">
        <v>36516.043530000003</v>
      </c>
      <c r="L108" s="47">
        <v>2475.3387200000002</v>
      </c>
      <c r="M108" s="47">
        <v>190596.32775999999</v>
      </c>
      <c r="N108" s="47">
        <f t="shared" si="37"/>
        <v>-151604.94550999999</v>
      </c>
      <c r="O108" s="191"/>
      <c r="P108" s="192"/>
    </row>
    <row r="109" spans="2:16" s="1" customFormat="1" ht="50.1" hidden="1" customHeight="1">
      <c r="B109" s="63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35"/>
        <v>-386186.93567000004</v>
      </c>
      <c r="G109" s="48">
        <v>93364.661080000005</v>
      </c>
      <c r="H109" s="48">
        <v>16216.36535</v>
      </c>
      <c r="I109" s="48">
        <v>216473.86356999999</v>
      </c>
      <c r="J109" s="48">
        <f t="shared" si="36"/>
        <v>-106892.83713999999</v>
      </c>
      <c r="K109" s="48">
        <v>35492.966890000003</v>
      </c>
      <c r="L109" s="48">
        <v>2438.2537400000001</v>
      </c>
      <c r="M109" s="48">
        <v>156995.27100000001</v>
      </c>
      <c r="N109" s="48">
        <f t="shared" si="37"/>
        <v>-119064.05037000001</v>
      </c>
      <c r="O109" s="191"/>
      <c r="P109" s="192"/>
    </row>
    <row r="110" spans="2:16" s="1" customFormat="1" ht="50.1" hidden="1" customHeight="1">
      <c r="B110" s="3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35"/>
        <v>-426074.78067000001</v>
      </c>
      <c r="G110" s="47">
        <v>89434.585579999999</v>
      </c>
      <c r="H110" s="47">
        <v>18043.47898</v>
      </c>
      <c r="I110" s="47">
        <v>228402.25200000001</v>
      </c>
      <c r="J110" s="47">
        <f t="shared" si="36"/>
        <v>-120924.18744000001</v>
      </c>
      <c r="K110" s="47">
        <v>35309.130990000005</v>
      </c>
      <c r="L110" s="47">
        <v>3285.7511400000003</v>
      </c>
      <c r="M110" s="47">
        <v>169140.06700000001</v>
      </c>
      <c r="N110" s="47">
        <f t="shared" si="37"/>
        <v>-130545.18487</v>
      </c>
      <c r="O110" s="191"/>
      <c r="P110" s="192"/>
    </row>
    <row r="111" spans="2:16" s="1" customFormat="1" ht="50.1" hidden="1" customHeight="1">
      <c r="B111" s="63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35"/>
        <v>-376157.07484000013</v>
      </c>
      <c r="G111" s="48">
        <v>79886.850640000004</v>
      </c>
      <c r="H111" s="48">
        <v>15953.640880000001</v>
      </c>
      <c r="I111" s="48">
        <v>216409.1991</v>
      </c>
      <c r="J111" s="48">
        <f t="shared" si="36"/>
        <v>-120568.70757999999</v>
      </c>
      <c r="K111" s="48">
        <v>32187.838609999999</v>
      </c>
      <c r="L111" s="48">
        <v>3701.6602200000002</v>
      </c>
      <c r="M111" s="48">
        <v>176401.508</v>
      </c>
      <c r="N111" s="48">
        <f t="shared" si="37"/>
        <v>-140512.00917</v>
      </c>
      <c r="O111" s="191"/>
      <c r="P111" s="192"/>
    </row>
    <row r="112" spans="2:16" s="1" customFormat="1" ht="50.1" hidden="1" customHeight="1">
      <c r="B112" s="3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35"/>
        <v>-380704.15018</v>
      </c>
      <c r="G112" s="47">
        <v>102913.50440000001</v>
      </c>
      <c r="H112" s="47">
        <v>21644.556350000003</v>
      </c>
      <c r="I112" s="47">
        <v>230599.83499999999</v>
      </c>
      <c r="J112" s="47">
        <f t="shared" si="36"/>
        <v>-106041.77424999999</v>
      </c>
      <c r="K112" s="47">
        <v>39731.613770000004</v>
      </c>
      <c r="L112" s="47">
        <v>6385.6508200000007</v>
      </c>
      <c r="M112" s="47">
        <v>187095.552</v>
      </c>
      <c r="N112" s="47">
        <f t="shared" si="37"/>
        <v>-140978.28740999999</v>
      </c>
      <c r="O112" s="191"/>
      <c r="P112" s="192"/>
    </row>
    <row r="113" spans="2:16" s="1" customFormat="1" ht="50.1" hidden="1" customHeight="1">
      <c r="B113" s="13">
        <v>2006</v>
      </c>
      <c r="C113" s="132"/>
      <c r="D113" s="132"/>
      <c r="E113" s="132"/>
      <c r="F113" s="132"/>
      <c r="G113" s="189"/>
      <c r="H113" s="189"/>
      <c r="I113" s="189"/>
      <c r="J113" s="189"/>
      <c r="K113" s="189"/>
      <c r="L113" s="189"/>
      <c r="M113" s="189"/>
      <c r="N113" s="189"/>
      <c r="O113" s="191"/>
      <c r="P113" s="192"/>
    </row>
    <row r="114" spans="2:16" s="1" customFormat="1" ht="50.1" hidden="1" customHeight="1">
      <c r="B114" s="63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25" si="38">C114+D114-E114</f>
        <v>-351092.47904999991</v>
      </c>
      <c r="G114" s="48">
        <v>94707.076760000011</v>
      </c>
      <c r="H114" s="48">
        <v>17989.14848</v>
      </c>
      <c r="I114" s="48">
        <v>234102.49600000001</v>
      </c>
      <c r="J114" s="48">
        <f t="shared" ref="J114:J125" si="39">G114+H114-I114</f>
        <v>-121406.27076</v>
      </c>
      <c r="K114" s="48">
        <v>32342.749960000001</v>
      </c>
      <c r="L114" s="48">
        <v>1679.33979</v>
      </c>
      <c r="M114" s="48">
        <v>196237.54</v>
      </c>
      <c r="N114" s="48">
        <f t="shared" ref="N114:N125" si="40">K114+L114-M114</f>
        <v>-162215.45024999999</v>
      </c>
      <c r="O114" s="191"/>
      <c r="P114" s="192"/>
    </row>
    <row r="115" spans="2:16" s="1" customFormat="1" ht="50.1" hidden="1" customHeight="1">
      <c r="B115" s="3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8"/>
        <v>-385245.69413999992</v>
      </c>
      <c r="G115" s="47">
        <v>107483.38562999999</v>
      </c>
      <c r="H115" s="47">
        <v>21011.205809999999</v>
      </c>
      <c r="I115" s="47">
        <v>229030.06599999999</v>
      </c>
      <c r="J115" s="47">
        <f t="shared" si="39"/>
        <v>-100535.47456</v>
      </c>
      <c r="K115" s="47">
        <v>43330.767959999997</v>
      </c>
      <c r="L115" s="47">
        <v>2129.3478599999999</v>
      </c>
      <c r="M115" s="47">
        <v>195807.59899999999</v>
      </c>
      <c r="N115" s="47">
        <f t="shared" si="40"/>
        <v>-150347.48317999998</v>
      </c>
      <c r="O115" s="191"/>
      <c r="P115" s="192"/>
    </row>
    <row r="116" spans="2:16" s="1" customFormat="1" ht="50.1" hidden="1" customHeight="1">
      <c r="B116" s="63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8"/>
        <v>-448749.89266000007</v>
      </c>
      <c r="G116" s="48">
        <v>100446.141</v>
      </c>
      <c r="H116" s="48">
        <v>16709.883969999999</v>
      </c>
      <c r="I116" s="48">
        <v>258954.55324000001</v>
      </c>
      <c r="J116" s="48">
        <f t="shared" si="39"/>
        <v>-141798.52827000001</v>
      </c>
      <c r="K116" s="48">
        <v>42024.731479999995</v>
      </c>
      <c r="L116" s="48">
        <v>1920.4508600000001</v>
      </c>
      <c r="M116" s="48">
        <v>208112.76363999999</v>
      </c>
      <c r="N116" s="48">
        <f t="shared" si="40"/>
        <v>-164167.58129999999</v>
      </c>
      <c r="O116" s="191"/>
      <c r="P116" s="192"/>
    </row>
    <row r="117" spans="2:16" s="1" customFormat="1" ht="50.1" hidden="1" customHeight="1">
      <c r="B117" s="3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8"/>
        <v>-309019.69211</v>
      </c>
      <c r="G117" s="47">
        <v>124946.28604000001</v>
      </c>
      <c r="H117" s="47">
        <v>19269.146479999999</v>
      </c>
      <c r="I117" s="47">
        <v>247002.32428</v>
      </c>
      <c r="J117" s="47">
        <f t="shared" si="39"/>
        <v>-102786.89176</v>
      </c>
      <c r="K117" s="47">
        <v>62394.217320000003</v>
      </c>
      <c r="L117" s="47">
        <v>1910.9584299999999</v>
      </c>
      <c r="M117" s="47">
        <v>194330.859</v>
      </c>
      <c r="N117" s="47">
        <f t="shared" si="40"/>
        <v>-130025.68325</v>
      </c>
      <c r="O117" s="191"/>
      <c r="P117" s="192"/>
    </row>
    <row r="118" spans="2:16" s="1" customFormat="1" ht="50.1" hidden="1" customHeight="1">
      <c r="B118" s="63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8"/>
        <v>-466957.37695000001</v>
      </c>
      <c r="G118" s="48">
        <v>114173.04176000001</v>
      </c>
      <c r="H118" s="48">
        <v>27176.01369</v>
      </c>
      <c r="I118" s="48">
        <v>233825.83780000001</v>
      </c>
      <c r="J118" s="48">
        <f t="shared" si="39"/>
        <v>-92476.782349999994</v>
      </c>
      <c r="K118" s="48">
        <v>43568.787880000003</v>
      </c>
      <c r="L118" s="48">
        <v>5843.3679900000006</v>
      </c>
      <c r="M118" s="48">
        <v>173040.01880000002</v>
      </c>
      <c r="N118" s="48">
        <f t="shared" si="40"/>
        <v>-123627.86293000002</v>
      </c>
      <c r="O118" s="191"/>
      <c r="P118" s="192"/>
    </row>
    <row r="119" spans="2:16" s="1" customFormat="1" ht="50.1" hidden="1" customHeight="1">
      <c r="B119" s="3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8"/>
        <v>-413397.37946999999</v>
      </c>
      <c r="G119" s="47">
        <v>93033.91317</v>
      </c>
      <c r="H119" s="47">
        <v>17024.668089999999</v>
      </c>
      <c r="I119" s="47">
        <v>248015.25399999999</v>
      </c>
      <c r="J119" s="47">
        <f t="shared" si="39"/>
        <v>-137956.67273999998</v>
      </c>
      <c r="K119" s="47">
        <v>36459.95534</v>
      </c>
      <c r="L119" s="47">
        <v>1972.9816499999999</v>
      </c>
      <c r="M119" s="47">
        <v>181115.31400000001</v>
      </c>
      <c r="N119" s="47">
        <f t="shared" si="40"/>
        <v>-142682.37701</v>
      </c>
      <c r="O119" s="191"/>
      <c r="P119" s="192"/>
    </row>
    <row r="120" spans="2:16" s="1" customFormat="1" ht="50.1" hidden="1" customHeight="1">
      <c r="B120" s="63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8"/>
        <v>-273182.17356000008</v>
      </c>
      <c r="G120" s="48">
        <v>98929.535839999997</v>
      </c>
      <c r="H120" s="48">
        <v>20978.876780000002</v>
      </c>
      <c r="I120" s="48">
        <v>253053.68925</v>
      </c>
      <c r="J120" s="48">
        <f t="shared" si="39"/>
        <v>-133145.27662999998</v>
      </c>
      <c r="K120" s="48">
        <v>50582.874739999999</v>
      </c>
      <c r="L120" s="48">
        <v>3316.37716</v>
      </c>
      <c r="M120" s="48">
        <v>198440.72200000001</v>
      </c>
      <c r="N120" s="48">
        <f t="shared" si="40"/>
        <v>-144541.47010000001</v>
      </c>
      <c r="O120" s="191"/>
      <c r="P120" s="192"/>
    </row>
    <row r="121" spans="2:16" s="1" customFormat="1" ht="50.1" hidden="1" customHeight="1">
      <c r="B121" s="3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8"/>
        <v>-377063.22941000003</v>
      </c>
      <c r="G121" s="47">
        <v>91256.098750000005</v>
      </c>
      <c r="H121" s="47">
        <v>25128.280609999998</v>
      </c>
      <c r="I121" s="47">
        <v>225278.95800000001</v>
      </c>
      <c r="J121" s="47">
        <f t="shared" si="39"/>
        <v>-108894.57864000001</v>
      </c>
      <c r="K121" s="47">
        <v>42914.542729999994</v>
      </c>
      <c r="L121" s="47">
        <v>7926.2689600000003</v>
      </c>
      <c r="M121" s="47">
        <v>165896.24</v>
      </c>
      <c r="N121" s="47">
        <f t="shared" si="40"/>
        <v>-115055.42830999999</v>
      </c>
      <c r="O121" s="191"/>
      <c r="P121" s="192"/>
    </row>
    <row r="122" spans="2:16" s="1" customFormat="1" ht="50.1" hidden="1" customHeight="1">
      <c r="B122" s="63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8"/>
        <v>-366320.75971000001</v>
      </c>
      <c r="G122" s="48">
        <v>94228.368530000007</v>
      </c>
      <c r="H122" s="48">
        <v>24630.630550000002</v>
      </c>
      <c r="I122" s="48">
        <v>237700.56599999999</v>
      </c>
      <c r="J122" s="48">
        <f t="shared" si="39"/>
        <v>-118841.56691999998</v>
      </c>
      <c r="K122" s="48">
        <v>46178.121509999997</v>
      </c>
      <c r="L122" s="48">
        <v>6649.3945000000003</v>
      </c>
      <c r="M122" s="48">
        <v>178988.633</v>
      </c>
      <c r="N122" s="48">
        <f t="shared" si="40"/>
        <v>-126161.11699000001</v>
      </c>
      <c r="O122" s="191"/>
      <c r="P122" s="192"/>
    </row>
    <row r="123" spans="2:16" s="1" customFormat="1" ht="50.1" hidden="1" customHeight="1">
      <c r="B123" s="3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8"/>
        <v>-362852.07037000003</v>
      </c>
      <c r="G123" s="47">
        <v>85626.729330000002</v>
      </c>
      <c r="H123" s="47">
        <v>29186.477429999999</v>
      </c>
      <c r="I123" s="47">
        <v>234046.32619999998</v>
      </c>
      <c r="J123" s="47">
        <f t="shared" si="39"/>
        <v>-119233.11943999998</v>
      </c>
      <c r="K123" s="47">
        <v>43718.619060000005</v>
      </c>
      <c r="L123" s="47">
        <v>2377.3008599999998</v>
      </c>
      <c r="M123" s="47">
        <v>184312.52799999999</v>
      </c>
      <c r="N123" s="47">
        <f t="shared" si="40"/>
        <v>-138216.60807999998</v>
      </c>
      <c r="O123" s="191"/>
      <c r="P123" s="192"/>
    </row>
    <row r="124" spans="2:16" s="1" customFormat="1" ht="50.1" hidden="1" customHeight="1">
      <c r="B124" s="63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8"/>
        <v>-381604.29237999994</v>
      </c>
      <c r="G124" s="48">
        <v>102812.94731</v>
      </c>
      <c r="H124" s="48">
        <v>37493.49235</v>
      </c>
      <c r="I124" s="48">
        <v>254833.8928</v>
      </c>
      <c r="J124" s="48">
        <f t="shared" si="39"/>
        <v>-114527.45314</v>
      </c>
      <c r="K124" s="48">
        <v>50296.72406</v>
      </c>
      <c r="L124" s="48">
        <v>7757.1377699999994</v>
      </c>
      <c r="M124" s="48">
        <v>200745.82750000001</v>
      </c>
      <c r="N124" s="48">
        <f t="shared" si="40"/>
        <v>-142691.96567000001</v>
      </c>
      <c r="O124" s="191"/>
      <c r="P124" s="192"/>
    </row>
    <row r="125" spans="2:16" s="1" customFormat="1" ht="50.1" hidden="1" customHeight="1">
      <c r="B125" s="3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8"/>
        <v>-362358.58177000005</v>
      </c>
      <c r="G125" s="47">
        <v>141127.12403000001</v>
      </c>
      <c r="H125" s="47">
        <v>24143.272000000001</v>
      </c>
      <c r="I125" s="47">
        <v>274441.63675000001</v>
      </c>
      <c r="J125" s="47">
        <f t="shared" si="39"/>
        <v>-109171.24072</v>
      </c>
      <c r="K125" s="47">
        <v>81360.639319999987</v>
      </c>
      <c r="L125" s="47">
        <v>7335.3499000000002</v>
      </c>
      <c r="M125" s="47">
        <v>220092.94475</v>
      </c>
      <c r="N125" s="47">
        <f t="shared" si="40"/>
        <v>-131396.95553000001</v>
      </c>
      <c r="O125" s="191"/>
      <c r="P125" s="192"/>
    </row>
    <row r="126" spans="2:16" s="1" customFormat="1" ht="50.1" hidden="1" customHeight="1">
      <c r="B126" s="13">
        <v>2007</v>
      </c>
      <c r="C126" s="132"/>
      <c r="D126" s="132"/>
      <c r="E126" s="132"/>
      <c r="F126" s="132"/>
      <c r="G126" s="189"/>
      <c r="H126" s="189"/>
      <c r="I126" s="189"/>
      <c r="J126" s="189"/>
      <c r="K126" s="189"/>
      <c r="L126" s="189"/>
      <c r="M126" s="189"/>
      <c r="N126" s="189"/>
      <c r="O126" s="191"/>
      <c r="P126" s="192"/>
    </row>
    <row r="127" spans="2:16" s="1" customFormat="1" ht="50.1" hidden="1" customHeight="1">
      <c r="B127" s="63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ref="F127:F138" si="41">C127+D127-E127</f>
        <v>-335788.40112000005</v>
      </c>
      <c r="G127" s="48">
        <v>111206.47699</v>
      </c>
      <c r="H127" s="48">
        <v>30103.183940000003</v>
      </c>
      <c r="I127" s="48">
        <v>199160.72349999999</v>
      </c>
      <c r="J127" s="48">
        <f t="shared" ref="J127:J138" si="42">G127+H127-I127</f>
        <v>-57851.06256999998</v>
      </c>
      <c r="K127" s="48">
        <v>41681.19816</v>
      </c>
      <c r="L127" s="48">
        <v>13138.750169999999</v>
      </c>
      <c r="M127" s="48">
        <v>140798.54149999999</v>
      </c>
      <c r="N127" s="48">
        <f t="shared" ref="N127:N138" si="43">K127+L127-M127</f>
        <v>-85978.593169999993</v>
      </c>
      <c r="O127" s="191"/>
      <c r="P127" s="192"/>
    </row>
    <row r="128" spans="2:16" s="1" customFormat="1" ht="50.1" hidden="1" customHeight="1">
      <c r="B128" s="3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41"/>
        <v>-417811.80106000003</v>
      </c>
      <c r="G128" s="47">
        <v>129227.0675</v>
      </c>
      <c r="H128" s="47">
        <v>28097.061140000002</v>
      </c>
      <c r="I128" s="47">
        <v>252074.3535</v>
      </c>
      <c r="J128" s="47">
        <f t="shared" si="42"/>
        <v>-94750.224859999988</v>
      </c>
      <c r="K128" s="47">
        <v>44369.350890000002</v>
      </c>
      <c r="L128" s="47">
        <v>15594.297359999999</v>
      </c>
      <c r="M128" s="47">
        <v>182055.2935</v>
      </c>
      <c r="N128" s="47">
        <f t="shared" si="43"/>
        <v>-122091.64525</v>
      </c>
      <c r="O128" s="191"/>
      <c r="P128" s="192"/>
    </row>
    <row r="129" spans="2:16" s="1" customFormat="1" ht="50.1" hidden="1" customHeight="1">
      <c r="B129" s="63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41"/>
        <v>-355074.64501000009</v>
      </c>
      <c r="G129" s="48">
        <v>136463.02271000002</v>
      </c>
      <c r="H129" s="48">
        <v>32204.814129999999</v>
      </c>
      <c r="I129" s="48">
        <v>241404.91899999999</v>
      </c>
      <c r="J129" s="48">
        <f t="shared" si="42"/>
        <v>-72737.082159999991</v>
      </c>
      <c r="K129" s="48">
        <v>45772.83253</v>
      </c>
      <c r="L129" s="48">
        <v>14811.644329999999</v>
      </c>
      <c r="M129" s="48">
        <v>173588.81099999999</v>
      </c>
      <c r="N129" s="48">
        <f t="shared" si="43"/>
        <v>-113004.33413999999</v>
      </c>
      <c r="O129" s="191"/>
      <c r="P129" s="192"/>
    </row>
    <row r="130" spans="2:16" s="1" customFormat="1" ht="50.1" hidden="1" customHeight="1">
      <c r="B130" s="3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41"/>
        <v>-517408.39997999993</v>
      </c>
      <c r="G130" s="47">
        <v>143522.41544000001</v>
      </c>
      <c r="H130" s="47">
        <v>34588.297770000005</v>
      </c>
      <c r="I130" s="47">
        <v>286266.20799999998</v>
      </c>
      <c r="J130" s="47">
        <f t="shared" si="42"/>
        <v>-108155.49478999997</v>
      </c>
      <c r="K130" s="47">
        <v>63130.763570000003</v>
      </c>
      <c r="L130" s="47">
        <v>16666.349439999998</v>
      </c>
      <c r="M130" s="47">
        <v>203060.022</v>
      </c>
      <c r="N130" s="47">
        <f t="shared" si="43"/>
        <v>-123262.90899</v>
      </c>
      <c r="O130" s="191"/>
      <c r="P130" s="192"/>
    </row>
    <row r="131" spans="2:16" s="1" customFormat="1" ht="50.1" hidden="1" customHeight="1">
      <c r="B131" s="63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41"/>
        <v>-470396.42940000002</v>
      </c>
      <c r="G131" s="48">
        <v>109683.17833</v>
      </c>
      <c r="H131" s="48">
        <v>36384.288359999999</v>
      </c>
      <c r="I131" s="48">
        <v>213323.83199999999</v>
      </c>
      <c r="J131" s="48">
        <f t="shared" si="42"/>
        <v>-67256.365309999994</v>
      </c>
      <c r="K131" s="48">
        <v>46738.422570000002</v>
      </c>
      <c r="L131" s="48">
        <v>16070.72226</v>
      </c>
      <c r="M131" s="48">
        <v>143466.01800000001</v>
      </c>
      <c r="N131" s="48">
        <f t="shared" si="43"/>
        <v>-80656.873170000006</v>
      </c>
      <c r="O131" s="191"/>
      <c r="P131" s="192"/>
    </row>
    <row r="132" spans="2:16" s="1" customFormat="1" ht="50.1" hidden="1" customHeight="1">
      <c r="B132" s="3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41"/>
        <v>-339901.72247999994</v>
      </c>
      <c r="G132" s="47">
        <v>103392.7582</v>
      </c>
      <c r="H132" s="47">
        <v>32474.580440000002</v>
      </c>
      <c r="I132" s="47">
        <v>147445.27600000001</v>
      </c>
      <c r="J132" s="47">
        <f t="shared" si="42"/>
        <v>-11577.937360000011</v>
      </c>
      <c r="K132" s="47">
        <v>44994.034850000004</v>
      </c>
      <c r="L132" s="47">
        <v>13479.902529999999</v>
      </c>
      <c r="M132" s="47">
        <v>64629.483</v>
      </c>
      <c r="N132" s="47">
        <f t="shared" si="43"/>
        <v>-6155.5456199999971</v>
      </c>
      <c r="O132" s="191"/>
      <c r="P132" s="192"/>
    </row>
    <row r="133" spans="2:16" s="1" customFormat="1" ht="50.1" hidden="1" customHeight="1">
      <c r="B133" s="63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41"/>
        <v>-507977.96866999991</v>
      </c>
      <c r="G133" s="48">
        <v>105512.38678</v>
      </c>
      <c r="H133" s="48">
        <v>36423.777430000002</v>
      </c>
      <c r="I133" s="48">
        <v>283717.98810000002</v>
      </c>
      <c r="J133" s="48">
        <f t="shared" si="42"/>
        <v>-141781.82389</v>
      </c>
      <c r="K133" s="48">
        <v>38930.452010000001</v>
      </c>
      <c r="L133" s="48">
        <v>15117.360550000001</v>
      </c>
      <c r="M133" s="48">
        <v>214821.36350000001</v>
      </c>
      <c r="N133" s="48">
        <f t="shared" si="43"/>
        <v>-160773.55093999999</v>
      </c>
      <c r="O133" s="191"/>
      <c r="P133" s="192"/>
    </row>
    <row r="134" spans="2:16" s="1" customFormat="1" ht="50.1" hidden="1" customHeight="1">
      <c r="B134" s="3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41"/>
        <v>-436194.82305999997</v>
      </c>
      <c r="G134" s="47">
        <v>105379.52409000001</v>
      </c>
      <c r="H134" s="47">
        <v>34065.755840000005</v>
      </c>
      <c r="I134" s="47">
        <v>286247.10249999998</v>
      </c>
      <c r="J134" s="47">
        <f t="shared" si="42"/>
        <v>-146801.82256999996</v>
      </c>
      <c r="K134" s="47">
        <v>38365.921979999999</v>
      </c>
      <c r="L134" s="47">
        <v>11685.510609999999</v>
      </c>
      <c r="M134" s="47">
        <v>211317.6765</v>
      </c>
      <c r="N134" s="47">
        <f t="shared" si="43"/>
        <v>-161266.24391000002</v>
      </c>
      <c r="O134" s="191"/>
      <c r="P134" s="192"/>
    </row>
    <row r="135" spans="2:16" s="1" customFormat="1" ht="50.1" hidden="1" customHeight="1">
      <c r="B135" s="63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41"/>
        <v>-506380.45565999992</v>
      </c>
      <c r="G135" s="48">
        <v>106971.13208</v>
      </c>
      <c r="H135" s="48">
        <v>38932.544350000004</v>
      </c>
      <c r="I135" s="48">
        <v>247062.53200000001</v>
      </c>
      <c r="J135" s="48">
        <f t="shared" si="42"/>
        <v>-101158.85557000001</v>
      </c>
      <c r="K135" s="48">
        <v>47626.927920000002</v>
      </c>
      <c r="L135" s="48">
        <v>21267.06322</v>
      </c>
      <c r="M135" s="48">
        <v>174501.76199999999</v>
      </c>
      <c r="N135" s="48">
        <f t="shared" si="43"/>
        <v>-105607.77085999999</v>
      </c>
      <c r="O135" s="191"/>
      <c r="P135" s="192"/>
    </row>
    <row r="136" spans="2:16" s="1" customFormat="1" ht="50.1" hidden="1" customHeight="1">
      <c r="B136" s="3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41"/>
        <v>-580505.44724999997</v>
      </c>
      <c r="G136" s="47">
        <v>98452.107950000005</v>
      </c>
      <c r="H136" s="47">
        <v>43715.609149999997</v>
      </c>
      <c r="I136" s="47">
        <v>371734.10800000001</v>
      </c>
      <c r="J136" s="47">
        <f t="shared" si="42"/>
        <v>-229566.3909</v>
      </c>
      <c r="K136" s="47">
        <v>39854.618560000003</v>
      </c>
      <c r="L136" s="47">
        <v>21873.200699999998</v>
      </c>
      <c r="M136" s="47">
        <v>307633.47200000001</v>
      </c>
      <c r="N136" s="47">
        <f t="shared" si="43"/>
        <v>-245905.65273999999</v>
      </c>
      <c r="O136" s="191"/>
      <c r="P136" s="192"/>
    </row>
    <row r="137" spans="2:16" s="1" customFormat="1" ht="50.1" hidden="1" customHeight="1">
      <c r="B137" s="63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41"/>
        <v>-618785.83376000007</v>
      </c>
      <c r="G137" s="48">
        <v>118692.18799999999</v>
      </c>
      <c r="H137" s="48">
        <v>46160.45579</v>
      </c>
      <c r="I137" s="48">
        <v>345064.49400000001</v>
      </c>
      <c r="J137" s="48">
        <f t="shared" si="42"/>
        <v>-180211.85021</v>
      </c>
      <c r="K137" s="48">
        <v>47593.87601</v>
      </c>
      <c r="L137" s="48">
        <v>18700.191600000002</v>
      </c>
      <c r="M137" s="48">
        <v>277375.82199999999</v>
      </c>
      <c r="N137" s="48">
        <f t="shared" si="43"/>
        <v>-211081.75438999999</v>
      </c>
      <c r="O137" s="191"/>
      <c r="P137" s="192"/>
    </row>
    <row r="138" spans="2:16" s="1" customFormat="1" ht="50.1" hidden="1" customHeight="1">
      <c r="B138" s="3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41"/>
        <v>-572326.59779999999</v>
      </c>
      <c r="G138" s="47">
        <v>124992.07025</v>
      </c>
      <c r="H138" s="47">
        <v>46661.08251</v>
      </c>
      <c r="I138" s="47">
        <v>337139.85800000001</v>
      </c>
      <c r="J138" s="47">
        <f t="shared" si="42"/>
        <v>-165486.70524000001</v>
      </c>
      <c r="K138" s="47">
        <v>44785.212070000001</v>
      </c>
      <c r="L138" s="47">
        <v>22874.038929999999</v>
      </c>
      <c r="M138" s="47">
        <v>269302.17700000003</v>
      </c>
      <c r="N138" s="47">
        <f t="shared" si="43"/>
        <v>-201642.92600000004</v>
      </c>
      <c r="O138" s="191"/>
      <c r="P138" s="192"/>
    </row>
    <row r="139" spans="2:16" s="1" customFormat="1" ht="50.1" hidden="1" customHeight="1">
      <c r="B139" s="13">
        <v>2008</v>
      </c>
      <c r="C139" s="132"/>
      <c r="D139" s="132"/>
      <c r="E139" s="132"/>
      <c r="F139" s="132"/>
      <c r="G139" s="189"/>
      <c r="H139" s="189"/>
      <c r="I139" s="189"/>
      <c r="J139" s="189"/>
      <c r="K139" s="189"/>
      <c r="L139" s="189"/>
      <c r="M139" s="189"/>
      <c r="N139" s="189"/>
      <c r="O139" s="191"/>
      <c r="P139" s="192"/>
    </row>
    <row r="140" spans="2:16" s="1" customFormat="1" ht="50.1" hidden="1" customHeight="1">
      <c r="B140" s="63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151" si="44">C140+D140-E140</f>
        <v>-556937.99616999994</v>
      </c>
      <c r="G140" s="48">
        <v>133658.04159000001</v>
      </c>
      <c r="H140" s="48">
        <v>48525.732229999994</v>
      </c>
      <c r="I140" s="48">
        <v>373397.20699999999</v>
      </c>
      <c r="J140" s="48">
        <f t="shared" ref="J140:J151" si="45">G140+H140-I140</f>
        <v>-191213.43317999999</v>
      </c>
      <c r="K140" s="48">
        <v>44412.165380000006</v>
      </c>
      <c r="L140" s="48">
        <v>19569.286100000001</v>
      </c>
      <c r="M140" s="48">
        <v>306782.98100000003</v>
      </c>
      <c r="N140" s="48">
        <f t="shared" ref="N140:N151" si="46">K140+L140-M140</f>
        <v>-242801.52952000004</v>
      </c>
      <c r="O140" s="191"/>
      <c r="P140" s="192"/>
    </row>
    <row r="141" spans="2:16" s="1" customFormat="1" ht="50.1" hidden="1" customHeight="1">
      <c r="B141" s="3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44"/>
        <v>-436886.19813999988</v>
      </c>
      <c r="G141" s="47">
        <v>149221.16437000001</v>
      </c>
      <c r="H141" s="47">
        <v>49476.299420000003</v>
      </c>
      <c r="I141" s="47">
        <v>291243.74900000001</v>
      </c>
      <c r="J141" s="47">
        <f t="shared" si="45"/>
        <v>-92546.285210000002</v>
      </c>
      <c r="K141" s="47">
        <v>51402.641210000002</v>
      </c>
      <c r="L141" s="47">
        <v>20626.35212</v>
      </c>
      <c r="M141" s="47">
        <v>219209.424</v>
      </c>
      <c r="N141" s="47">
        <f t="shared" si="46"/>
        <v>-147180.43067</v>
      </c>
      <c r="O141" s="191"/>
      <c r="P141" s="192"/>
    </row>
    <row r="142" spans="2:16" s="1" customFormat="1" ht="50.1" hidden="1" customHeight="1">
      <c r="B142" s="63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44"/>
        <v>-640914.44493999996</v>
      </c>
      <c r="G142" s="48">
        <v>154557.32052000001</v>
      </c>
      <c r="H142" s="48">
        <v>58770.056259999998</v>
      </c>
      <c r="I142" s="48">
        <v>382953.54300000001</v>
      </c>
      <c r="J142" s="48">
        <f t="shared" si="45"/>
        <v>-169626.16622000001</v>
      </c>
      <c r="K142" s="48">
        <v>53296.308069999999</v>
      </c>
      <c r="L142" s="48">
        <v>18880.390579999999</v>
      </c>
      <c r="M142" s="48">
        <v>309544.87900000002</v>
      </c>
      <c r="N142" s="48">
        <f t="shared" si="46"/>
        <v>-237368.18035000001</v>
      </c>
      <c r="O142" s="191"/>
      <c r="P142" s="192"/>
    </row>
    <row r="143" spans="2:16" s="1" customFormat="1" ht="50.1" hidden="1" customHeight="1">
      <c r="B143" s="3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44"/>
        <v>-596434.84286000009</v>
      </c>
      <c r="G143" s="47">
        <v>157898.02301</v>
      </c>
      <c r="H143" s="47">
        <v>55223.63551</v>
      </c>
      <c r="I143" s="47">
        <v>335937.06</v>
      </c>
      <c r="J143" s="47">
        <f t="shared" si="45"/>
        <v>-122815.40148</v>
      </c>
      <c r="K143" s="47">
        <v>54232.856890000003</v>
      </c>
      <c r="L143" s="47">
        <v>20227.95938</v>
      </c>
      <c r="M143" s="47">
        <v>239889.76500000001</v>
      </c>
      <c r="N143" s="47">
        <f t="shared" si="46"/>
        <v>-165428.94873</v>
      </c>
      <c r="O143" s="191"/>
      <c r="P143" s="192"/>
    </row>
    <row r="144" spans="2:16" s="1" customFormat="1" ht="50.1" hidden="1" customHeight="1">
      <c r="B144" s="63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44"/>
        <v>-540031.23861</v>
      </c>
      <c r="G144" s="48">
        <v>157682.35680000001</v>
      </c>
      <c r="H144" s="48">
        <v>109156.25292</v>
      </c>
      <c r="I144" s="48">
        <v>383780.04</v>
      </c>
      <c r="J144" s="48">
        <f t="shared" si="45"/>
        <v>-116941.43027999997</v>
      </c>
      <c r="K144" s="48">
        <v>58073.798969999996</v>
      </c>
      <c r="L144" s="48">
        <v>76077.952540000013</v>
      </c>
      <c r="M144" s="48">
        <v>300998.12</v>
      </c>
      <c r="N144" s="48">
        <f t="shared" si="46"/>
        <v>-166846.36848999999</v>
      </c>
      <c r="O144" s="191"/>
      <c r="P144" s="192"/>
    </row>
    <row r="145" spans="2:16" s="1" customFormat="1" ht="50.1" hidden="1" customHeight="1">
      <c r="B145" s="3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44"/>
        <v>-701492.7030199999</v>
      </c>
      <c r="G145" s="47">
        <v>163085.93594</v>
      </c>
      <c r="H145" s="47">
        <v>49839.603889999999</v>
      </c>
      <c r="I145" s="47">
        <v>381471.13449999999</v>
      </c>
      <c r="J145" s="47">
        <f t="shared" si="45"/>
        <v>-168545.59466999999</v>
      </c>
      <c r="K145" s="47">
        <v>62534.112869999997</v>
      </c>
      <c r="L145" s="47">
        <v>13662.965539999999</v>
      </c>
      <c r="M145" s="47">
        <v>280577.40049999999</v>
      </c>
      <c r="N145" s="47">
        <f t="shared" si="46"/>
        <v>-204380.32208999997</v>
      </c>
      <c r="O145" s="191"/>
      <c r="P145" s="192"/>
    </row>
    <row r="146" spans="2:16" s="1" customFormat="1" ht="50.1" hidden="1" customHeight="1">
      <c r="B146" s="63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44"/>
        <v>-660600.61550000007</v>
      </c>
      <c r="G146" s="48">
        <v>174494.46628999998</v>
      </c>
      <c r="H146" s="48">
        <v>59105.283659999994</v>
      </c>
      <c r="I146" s="48">
        <v>386817.25900000002</v>
      </c>
      <c r="J146" s="48">
        <f t="shared" si="45"/>
        <v>-153217.50905000005</v>
      </c>
      <c r="K146" s="48">
        <v>64540.502770000006</v>
      </c>
      <c r="L146" s="48">
        <v>22120.347260000002</v>
      </c>
      <c r="M146" s="48">
        <v>296192.16800000001</v>
      </c>
      <c r="N146" s="48">
        <f t="shared" si="46"/>
        <v>-209531.31797</v>
      </c>
      <c r="O146" s="191"/>
      <c r="P146" s="192"/>
    </row>
    <row r="147" spans="2:16" s="1" customFormat="1" ht="50.1" hidden="1" customHeight="1">
      <c r="B147" s="3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44"/>
        <v>-425593.17939000006</v>
      </c>
      <c r="G147" s="47">
        <v>172619.04833000002</v>
      </c>
      <c r="H147" s="47">
        <v>55655.99267</v>
      </c>
      <c r="I147" s="47">
        <v>366573.17050000001</v>
      </c>
      <c r="J147" s="47">
        <f t="shared" si="45"/>
        <v>-138298.12949999998</v>
      </c>
      <c r="K147" s="47">
        <v>64949.799159999995</v>
      </c>
      <c r="L147" s="47">
        <v>12469.66027</v>
      </c>
      <c r="M147" s="47">
        <v>266699.5405</v>
      </c>
      <c r="N147" s="47">
        <f t="shared" si="46"/>
        <v>-189280.08107000001</v>
      </c>
      <c r="O147" s="191"/>
      <c r="P147" s="192"/>
    </row>
    <row r="148" spans="2:16" s="1" customFormat="1" ht="50.1" hidden="1" customHeight="1">
      <c r="B148" s="63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44"/>
        <v>-537064.02621999988</v>
      </c>
      <c r="G148" s="48">
        <v>136969.04558999999</v>
      </c>
      <c r="H148" s="48">
        <v>45849.634709999998</v>
      </c>
      <c r="I148" s="48">
        <v>384252.984</v>
      </c>
      <c r="J148" s="48">
        <f t="shared" si="45"/>
        <v>-201434.30369999999</v>
      </c>
      <c r="K148" s="48">
        <v>45215.053770000006</v>
      </c>
      <c r="L148" s="48">
        <v>11314.76936</v>
      </c>
      <c r="M148" s="48">
        <v>295397.22499999998</v>
      </c>
      <c r="N148" s="48">
        <f t="shared" si="46"/>
        <v>-238867.40186999997</v>
      </c>
      <c r="O148" s="191"/>
      <c r="P148" s="192"/>
    </row>
    <row r="149" spans="2:16" s="1" customFormat="1" ht="50.1" hidden="1" customHeight="1">
      <c r="B149" s="3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44"/>
        <v>-511130.26367000007</v>
      </c>
      <c r="G149" s="47">
        <v>149039.59512000001</v>
      </c>
      <c r="H149" s="47">
        <v>48639.802649999998</v>
      </c>
      <c r="I149" s="47">
        <v>286827.0295</v>
      </c>
      <c r="J149" s="47">
        <f t="shared" si="45"/>
        <v>-89147.631729999994</v>
      </c>
      <c r="K149" s="47">
        <v>60151.240460000001</v>
      </c>
      <c r="L149" s="47">
        <v>8852.8187500000004</v>
      </c>
      <c r="M149" s="47">
        <v>186158.13649999999</v>
      </c>
      <c r="N149" s="47">
        <f t="shared" si="46"/>
        <v>-117154.07728999999</v>
      </c>
      <c r="O149" s="191"/>
      <c r="P149" s="192"/>
    </row>
    <row r="150" spans="2:16" s="1" customFormat="1" ht="50.1" hidden="1" customHeight="1">
      <c r="B150" s="63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44"/>
        <v>-456513.69310000003</v>
      </c>
      <c r="G150" s="48">
        <v>153755.35806999999</v>
      </c>
      <c r="H150" s="48">
        <v>60772.471840000006</v>
      </c>
      <c r="I150" s="48">
        <v>225371.26749999999</v>
      </c>
      <c r="J150" s="48">
        <f t="shared" si="45"/>
        <v>-10843.437589999987</v>
      </c>
      <c r="K150" s="48">
        <v>58474.080000000002</v>
      </c>
      <c r="L150" s="48">
        <v>10357.26138</v>
      </c>
      <c r="M150" s="48">
        <v>144164.1825</v>
      </c>
      <c r="N150" s="48">
        <f t="shared" si="46"/>
        <v>-75332.841119999997</v>
      </c>
      <c r="O150" s="191"/>
      <c r="P150" s="192"/>
    </row>
    <row r="151" spans="2:16" s="1" customFormat="1" ht="50.1" hidden="1" customHeight="1">
      <c r="B151" s="3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44"/>
        <v>-364290.82257999992</v>
      </c>
      <c r="G151" s="47">
        <v>146324.91269999999</v>
      </c>
      <c r="H151" s="47">
        <v>57079.321299999996</v>
      </c>
      <c r="I151" s="47">
        <v>201388.1335</v>
      </c>
      <c r="J151" s="47">
        <f t="shared" si="45"/>
        <v>2016.1005000000005</v>
      </c>
      <c r="K151" s="47">
        <v>41798.482080000002</v>
      </c>
      <c r="L151" s="47">
        <v>9601.1202799999992</v>
      </c>
      <c r="M151" s="47">
        <v>131638.9565</v>
      </c>
      <c r="N151" s="47">
        <f t="shared" si="46"/>
        <v>-80239.354139999996</v>
      </c>
      <c r="O151" s="191"/>
      <c r="P151" s="192"/>
    </row>
    <row r="152" spans="2:16" s="1" customFormat="1" ht="50.1" hidden="1" customHeight="1">
      <c r="B152" s="13">
        <v>2009</v>
      </c>
      <c r="C152" s="132"/>
      <c r="D152" s="132"/>
      <c r="E152" s="132"/>
      <c r="F152" s="132"/>
      <c r="G152" s="189"/>
      <c r="H152" s="189"/>
      <c r="I152" s="189"/>
      <c r="J152" s="189"/>
      <c r="K152" s="189"/>
      <c r="L152" s="189"/>
      <c r="M152" s="189"/>
      <c r="N152" s="189"/>
      <c r="O152" s="191"/>
      <c r="P152" s="192"/>
    </row>
    <row r="153" spans="2:16" s="1" customFormat="1" ht="50.1" hidden="1" customHeight="1">
      <c r="B153" s="63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ref="F153:F164" si="47">C153+D153-E153</f>
        <v>-352084.70303000003</v>
      </c>
      <c r="G153" s="48">
        <v>147584.24478000001</v>
      </c>
      <c r="H153" s="48">
        <v>56363.584649999997</v>
      </c>
      <c r="I153" s="48">
        <v>226206.53</v>
      </c>
      <c r="J153" s="48">
        <f t="shared" ref="J153:J164" si="48">G153+H153-I153</f>
        <v>-22258.700569999986</v>
      </c>
      <c r="K153" s="48">
        <v>42660.948619999996</v>
      </c>
      <c r="L153" s="48">
        <v>6969.4765399999997</v>
      </c>
      <c r="M153" s="48">
        <v>154258.99799999999</v>
      </c>
      <c r="N153" s="48">
        <f t="shared" ref="N153:N164" si="49">K153+L153-M153</f>
        <v>-104628.57283999999</v>
      </c>
      <c r="O153" s="191"/>
      <c r="P153" s="192"/>
    </row>
    <row r="154" spans="2:16" s="1" customFormat="1" ht="50.1" hidden="1" customHeight="1">
      <c r="B154" s="3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47"/>
        <v>-260651.51419000002</v>
      </c>
      <c r="G154" s="47">
        <v>149223.18006000001</v>
      </c>
      <c r="H154" s="47">
        <v>50645.879789999999</v>
      </c>
      <c r="I154" s="47">
        <v>173574.264</v>
      </c>
      <c r="J154" s="47">
        <f t="shared" si="48"/>
        <v>26294.795850000024</v>
      </c>
      <c r="K154" s="47">
        <v>36022.07243</v>
      </c>
      <c r="L154" s="47">
        <v>11517.20449</v>
      </c>
      <c r="M154" s="47">
        <v>97702.327000000005</v>
      </c>
      <c r="N154" s="47">
        <f t="shared" si="49"/>
        <v>-50163.050080000001</v>
      </c>
      <c r="O154" s="191"/>
      <c r="P154" s="192"/>
    </row>
    <row r="155" spans="2:16" s="1" customFormat="1" ht="50.1" hidden="1" customHeight="1">
      <c r="B155" s="63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47"/>
        <v>-451550.8009899999</v>
      </c>
      <c r="G155" s="48">
        <v>155040.10084</v>
      </c>
      <c r="H155" s="48">
        <v>53028.283920000002</v>
      </c>
      <c r="I155" s="48">
        <v>269328.94035000005</v>
      </c>
      <c r="J155" s="48">
        <f t="shared" si="48"/>
        <v>-61260.555590000062</v>
      </c>
      <c r="K155" s="48">
        <v>44302.064709999999</v>
      </c>
      <c r="L155" s="48">
        <v>5165.4540199999992</v>
      </c>
      <c r="M155" s="48">
        <v>180476.39434999999</v>
      </c>
      <c r="N155" s="48">
        <f t="shared" si="49"/>
        <v>-131008.87561999999</v>
      </c>
      <c r="O155" s="191"/>
      <c r="P155" s="192"/>
    </row>
    <row r="156" spans="2:16" s="1" customFormat="1" ht="50.1" hidden="1" customHeight="1">
      <c r="B156" s="3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47"/>
        <v>-408341.00376999995</v>
      </c>
      <c r="G156" s="47">
        <v>155198.62016999998</v>
      </c>
      <c r="H156" s="47">
        <v>48706.837909999995</v>
      </c>
      <c r="I156" s="47">
        <v>258317.44839999999</v>
      </c>
      <c r="J156" s="47">
        <f t="shared" si="48"/>
        <v>-54411.990320000012</v>
      </c>
      <c r="K156" s="47">
        <v>47750.813119999999</v>
      </c>
      <c r="L156" s="47">
        <v>6096.4131100000004</v>
      </c>
      <c r="M156" s="47">
        <v>162996.00140000001</v>
      </c>
      <c r="N156" s="47">
        <f t="shared" si="49"/>
        <v>-109148.77517000001</v>
      </c>
      <c r="O156" s="191"/>
      <c r="P156" s="192"/>
    </row>
    <row r="157" spans="2:16" s="1" customFormat="1" ht="50.1" hidden="1" customHeight="1">
      <c r="B157" s="63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47"/>
        <v>-434757.9167</v>
      </c>
      <c r="G157" s="48">
        <v>141439.76084999999</v>
      </c>
      <c r="H157" s="48">
        <v>54054.781459999998</v>
      </c>
      <c r="I157" s="48">
        <v>228606.89300000001</v>
      </c>
      <c r="J157" s="48">
        <f t="shared" si="48"/>
        <v>-33112.350690000021</v>
      </c>
      <c r="K157" s="48">
        <v>51705.793700000002</v>
      </c>
      <c r="L157" s="48">
        <v>9336.1151699999991</v>
      </c>
      <c r="M157" s="48">
        <v>135920.065</v>
      </c>
      <c r="N157" s="48">
        <f t="shared" si="49"/>
        <v>-74878.156130000003</v>
      </c>
      <c r="O157" s="191"/>
      <c r="P157" s="192"/>
    </row>
    <row r="158" spans="2:16" s="1" customFormat="1" ht="50.1" hidden="1" customHeight="1">
      <c r="B158" s="3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47"/>
        <v>-457124.12118999998</v>
      </c>
      <c r="G158" s="47">
        <v>148551.34793000002</v>
      </c>
      <c r="H158" s="47">
        <v>44072.870490000001</v>
      </c>
      <c r="I158" s="47">
        <v>247369.753</v>
      </c>
      <c r="J158" s="47">
        <f t="shared" si="48"/>
        <v>-54745.534579999978</v>
      </c>
      <c r="K158" s="47">
        <v>62721.582130000003</v>
      </c>
      <c r="L158" s="47">
        <v>7733.3722900000002</v>
      </c>
      <c r="M158" s="47">
        <v>152459.761</v>
      </c>
      <c r="N158" s="47">
        <f t="shared" si="49"/>
        <v>-82004.806579999989</v>
      </c>
      <c r="O158" s="191"/>
      <c r="P158" s="192"/>
    </row>
    <row r="159" spans="2:16" s="1" customFormat="1" ht="50.1" hidden="1" customHeight="1">
      <c r="B159" s="63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47"/>
        <v>-630255.18142000004</v>
      </c>
      <c r="G159" s="48">
        <v>155424.03875000001</v>
      </c>
      <c r="H159" s="48">
        <v>28609.932920000003</v>
      </c>
      <c r="I159" s="48">
        <v>331511.11800000002</v>
      </c>
      <c r="J159" s="48">
        <f t="shared" si="48"/>
        <v>-147477.14633000002</v>
      </c>
      <c r="K159" s="48">
        <v>60594.390420000003</v>
      </c>
      <c r="L159" s="48">
        <v>7172.8568700000005</v>
      </c>
      <c r="M159" s="48">
        <v>229934.209</v>
      </c>
      <c r="N159" s="48">
        <f t="shared" si="49"/>
        <v>-162166.96171</v>
      </c>
      <c r="O159" s="191"/>
      <c r="P159" s="192"/>
    </row>
    <row r="160" spans="2:16" s="1" customFormat="1" ht="50.1" hidden="1" customHeight="1">
      <c r="B160" s="3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47"/>
        <v>-499736.52146999992</v>
      </c>
      <c r="G160" s="47">
        <v>149871.09706</v>
      </c>
      <c r="H160" s="47">
        <v>30648.854760000002</v>
      </c>
      <c r="I160" s="47">
        <v>296221.60749999998</v>
      </c>
      <c r="J160" s="47">
        <f t="shared" si="48"/>
        <v>-115701.65567999997</v>
      </c>
      <c r="K160" s="47">
        <v>59546.370969999996</v>
      </c>
      <c r="L160" s="47">
        <v>5957.8637399999998</v>
      </c>
      <c r="M160" s="47">
        <v>185799.7015</v>
      </c>
      <c r="N160" s="47">
        <f t="shared" si="49"/>
        <v>-120295.46679000001</v>
      </c>
      <c r="O160" s="191"/>
      <c r="P160" s="192"/>
    </row>
    <row r="161" spans="2:16" s="1" customFormat="1" ht="50.1" hidden="1" customHeight="1">
      <c r="B161" s="63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47"/>
        <v>-468443.63086999999</v>
      </c>
      <c r="G161" s="48">
        <v>120822.75870999999</v>
      </c>
      <c r="H161" s="48">
        <v>18751.63869</v>
      </c>
      <c r="I161" s="48">
        <v>321730.21299999999</v>
      </c>
      <c r="J161" s="48">
        <f t="shared" si="48"/>
        <v>-182155.8156</v>
      </c>
      <c r="K161" s="48">
        <v>45831.785520000005</v>
      </c>
      <c r="L161" s="48">
        <v>5173.8098399999999</v>
      </c>
      <c r="M161" s="48">
        <v>233296.85</v>
      </c>
      <c r="N161" s="48">
        <f t="shared" si="49"/>
        <v>-182291.25464</v>
      </c>
      <c r="O161" s="191"/>
      <c r="P161" s="192"/>
    </row>
    <row r="162" spans="2:16" s="1" customFormat="1" ht="50.1" hidden="1" customHeight="1">
      <c r="B162" s="3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47"/>
        <v>-474150.25338000001</v>
      </c>
      <c r="G162" s="47">
        <v>167052.72365</v>
      </c>
      <c r="H162" s="47">
        <v>25019.788190000003</v>
      </c>
      <c r="I162" s="47">
        <v>266048.84899999999</v>
      </c>
      <c r="J162" s="47">
        <f t="shared" si="48"/>
        <v>-73976.337159999995</v>
      </c>
      <c r="K162" s="47">
        <v>68459.779829999999</v>
      </c>
      <c r="L162" s="47">
        <v>5679.0460700000003</v>
      </c>
      <c r="M162" s="47">
        <v>169511.285</v>
      </c>
      <c r="N162" s="47">
        <f t="shared" si="49"/>
        <v>-95372.459100000007</v>
      </c>
      <c r="O162" s="191"/>
      <c r="P162" s="192"/>
    </row>
    <row r="163" spans="2:16" s="1" customFormat="1" ht="50.1" hidden="1" customHeight="1">
      <c r="B163" s="63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47"/>
        <v>-604726.97965999995</v>
      </c>
      <c r="G163" s="48">
        <v>151508.17002000002</v>
      </c>
      <c r="H163" s="48">
        <v>22700.115100000003</v>
      </c>
      <c r="I163" s="48">
        <v>330823.09700000001</v>
      </c>
      <c r="J163" s="48">
        <f t="shared" si="48"/>
        <v>-156614.81187999999</v>
      </c>
      <c r="K163" s="48">
        <v>63377.077939999996</v>
      </c>
      <c r="L163" s="48">
        <v>8063.2090799999996</v>
      </c>
      <c r="M163" s="48">
        <v>241121.41099999999</v>
      </c>
      <c r="N163" s="48">
        <f t="shared" si="49"/>
        <v>-169681.12398</v>
      </c>
      <c r="O163" s="191"/>
      <c r="P163" s="192"/>
    </row>
    <row r="164" spans="2:16" s="1" customFormat="1" ht="50.1" hidden="1" customHeight="1">
      <c r="B164" s="3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47"/>
        <v>-539549.21006000007</v>
      </c>
      <c r="G164" s="47">
        <v>204854.87625</v>
      </c>
      <c r="H164" s="47">
        <v>37650.311470000001</v>
      </c>
      <c r="I164" s="47">
        <v>288552.54480000003</v>
      </c>
      <c r="J164" s="47">
        <f t="shared" si="48"/>
        <v>-46047.357080000045</v>
      </c>
      <c r="K164" s="47">
        <v>80169.268549999993</v>
      </c>
      <c r="L164" s="47">
        <v>8647.3519199999992</v>
      </c>
      <c r="M164" s="47">
        <v>187171.0748</v>
      </c>
      <c r="N164" s="47">
        <f t="shared" si="49"/>
        <v>-98354.454330000008</v>
      </c>
      <c r="O164" s="191"/>
      <c r="P164" s="192"/>
    </row>
    <row r="165" spans="2:16" s="1" customFormat="1" ht="50.1" hidden="1" customHeight="1">
      <c r="B165" s="13">
        <v>2010</v>
      </c>
      <c r="C165" s="132"/>
      <c r="D165" s="132"/>
      <c r="E165" s="132"/>
      <c r="F165" s="132"/>
      <c r="G165" s="189"/>
      <c r="H165" s="189"/>
      <c r="I165" s="189"/>
      <c r="J165" s="189"/>
      <c r="K165" s="189"/>
      <c r="L165" s="189"/>
      <c r="M165" s="189"/>
      <c r="N165" s="189"/>
      <c r="O165" s="191"/>
      <c r="P165" s="192"/>
    </row>
    <row r="166" spans="2:16" s="1" customFormat="1" ht="50.1" hidden="1" customHeight="1">
      <c r="B166" s="63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ref="F166:F177" si="50">C166+D166-E166</f>
        <v>-435699.83377000003</v>
      </c>
      <c r="G166" s="48">
        <v>173732.08102000001</v>
      </c>
      <c r="H166" s="48">
        <v>28334.928359999998</v>
      </c>
      <c r="I166" s="48">
        <v>277058.31699999998</v>
      </c>
      <c r="J166" s="48">
        <f t="shared" ref="J166:J177" si="51">G166+H166-I166</f>
        <v>-74991.307619999978</v>
      </c>
      <c r="K166" s="48">
        <v>54157.885020000002</v>
      </c>
      <c r="L166" s="48">
        <v>3347.8493599999997</v>
      </c>
      <c r="M166" s="48">
        <v>189171.99299999999</v>
      </c>
      <c r="N166" s="48">
        <f t="shared" ref="N166:N177" si="52">K166+L166-M166</f>
        <v>-131666.25861999998</v>
      </c>
      <c r="O166" s="191"/>
      <c r="P166" s="192"/>
    </row>
    <row r="167" spans="2:16" s="1" customFormat="1" ht="50.1" hidden="1" customHeight="1">
      <c r="B167" s="3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50"/>
        <v>-430115.78844999999</v>
      </c>
      <c r="G167" s="47">
        <v>157390.52882000001</v>
      </c>
      <c r="H167" s="47">
        <v>24153.456129999999</v>
      </c>
      <c r="I167" s="47">
        <v>290026.89199999999</v>
      </c>
      <c r="J167" s="47">
        <f t="shared" si="51"/>
        <v>-108482.90704999998</v>
      </c>
      <c r="K167" s="47">
        <v>44529.995320000002</v>
      </c>
      <c r="L167" s="47">
        <v>7170.6356399999995</v>
      </c>
      <c r="M167" s="47">
        <v>209251.64600000001</v>
      </c>
      <c r="N167" s="47">
        <f t="shared" si="52"/>
        <v>-157551.01504</v>
      </c>
      <c r="O167" s="191"/>
      <c r="P167" s="192"/>
    </row>
    <row r="168" spans="2:16" s="1" customFormat="1" ht="50.1" hidden="1" customHeight="1">
      <c r="B168" s="63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50"/>
        <v>-494181.19626999996</v>
      </c>
      <c r="G168" s="48">
        <v>182429.46900000001</v>
      </c>
      <c r="H168" s="48">
        <v>23829.177</v>
      </c>
      <c r="I168" s="48">
        <v>327991.52314</v>
      </c>
      <c r="J168" s="48">
        <f t="shared" si="51"/>
        <v>-121732.87714</v>
      </c>
      <c r="K168" s="48">
        <v>54196.06</v>
      </c>
      <c r="L168" s="48">
        <v>7777.5550000000003</v>
      </c>
      <c r="M168" s="48">
        <v>238638.21904</v>
      </c>
      <c r="N168" s="48">
        <f t="shared" si="52"/>
        <v>-176664.60404000001</v>
      </c>
      <c r="O168" s="191"/>
      <c r="P168" s="192"/>
    </row>
    <row r="169" spans="2:16" s="1" customFormat="1" ht="50.1" hidden="1" customHeight="1">
      <c r="B169" s="3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50"/>
        <v>-481188.95539999998</v>
      </c>
      <c r="G169" s="47">
        <v>195580.834</v>
      </c>
      <c r="H169" s="47">
        <v>26261.97</v>
      </c>
      <c r="I169" s="47">
        <v>313323.6973</v>
      </c>
      <c r="J169" s="47">
        <f t="shared" si="51"/>
        <v>-91480.893299999996</v>
      </c>
      <c r="K169" s="47">
        <v>78754.741999999998</v>
      </c>
      <c r="L169" s="47">
        <v>7788.0810000000001</v>
      </c>
      <c r="M169" s="47">
        <v>216497.07530000003</v>
      </c>
      <c r="N169" s="47">
        <f t="shared" si="52"/>
        <v>-129954.25230000002</v>
      </c>
      <c r="O169" s="191"/>
      <c r="P169" s="192"/>
    </row>
    <row r="170" spans="2:16" s="1" customFormat="1" ht="50.1" hidden="1" customHeight="1">
      <c r="B170" s="63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50"/>
        <v>-443017.57435000001</v>
      </c>
      <c r="G170" s="48">
        <v>163774.223</v>
      </c>
      <c r="H170" s="48">
        <v>23846.116000000002</v>
      </c>
      <c r="I170" s="48">
        <v>249161.17</v>
      </c>
      <c r="J170" s="48">
        <f t="shared" si="51"/>
        <v>-61540.831000000006</v>
      </c>
      <c r="K170" s="48">
        <v>59759.985999999997</v>
      </c>
      <c r="L170" s="48">
        <v>5154.3</v>
      </c>
      <c r="M170" s="48">
        <v>157586.095</v>
      </c>
      <c r="N170" s="48">
        <f t="shared" si="52"/>
        <v>-92671.809000000008</v>
      </c>
      <c r="O170" s="191"/>
      <c r="P170" s="192"/>
    </row>
    <row r="171" spans="2:16" s="1" customFormat="1" ht="50.1" hidden="1" customHeight="1">
      <c r="B171" s="3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50"/>
        <v>-542077.99407000002</v>
      </c>
      <c r="G171" s="47">
        <v>180417.291</v>
      </c>
      <c r="H171" s="47">
        <v>24798.737000000001</v>
      </c>
      <c r="I171" s="47">
        <v>283875.64750000002</v>
      </c>
      <c r="J171" s="47">
        <f t="shared" si="51"/>
        <v>-78659.61950000003</v>
      </c>
      <c r="K171" s="47">
        <v>86421.365000000005</v>
      </c>
      <c r="L171" s="47">
        <v>5374.7820000000002</v>
      </c>
      <c r="M171" s="47">
        <v>190427.353</v>
      </c>
      <c r="N171" s="47">
        <f t="shared" si="52"/>
        <v>-98631.205999999991</v>
      </c>
      <c r="O171" s="191"/>
      <c r="P171" s="192"/>
    </row>
    <row r="172" spans="2:16" s="1" customFormat="1" ht="50.1" hidden="1" customHeight="1">
      <c r="B172" s="63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50"/>
        <v>-487319.98956000002</v>
      </c>
      <c r="G172" s="48">
        <v>162972.28</v>
      </c>
      <c r="H172" s="48">
        <v>23068.822</v>
      </c>
      <c r="I172" s="48">
        <v>296935.50410000002</v>
      </c>
      <c r="J172" s="48">
        <f t="shared" si="51"/>
        <v>-110894.40210000001</v>
      </c>
      <c r="K172" s="48">
        <v>69672.894</v>
      </c>
      <c r="L172" s="48">
        <v>5741.3990000000003</v>
      </c>
      <c r="M172" s="48">
        <v>198863.02650000001</v>
      </c>
      <c r="N172" s="48">
        <f t="shared" si="52"/>
        <v>-123448.7335</v>
      </c>
      <c r="O172" s="191"/>
      <c r="P172" s="192"/>
    </row>
    <row r="173" spans="2:16" s="1" customFormat="1" ht="50.1" hidden="1" customHeight="1">
      <c r="B173" s="3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50"/>
        <v>-587089.14850000001</v>
      </c>
      <c r="G173" s="47">
        <v>169567.69099999999</v>
      </c>
      <c r="H173" s="47">
        <v>22875.855</v>
      </c>
      <c r="I173" s="47">
        <v>351422.34260000003</v>
      </c>
      <c r="J173" s="47">
        <f t="shared" si="51"/>
        <v>-158978.79660000003</v>
      </c>
      <c r="K173" s="47">
        <v>64466.612999999998</v>
      </c>
      <c r="L173" s="47">
        <v>5924.3710000000001</v>
      </c>
      <c r="M173" s="47">
        <v>253665.53899999999</v>
      </c>
      <c r="N173" s="47">
        <f t="shared" si="52"/>
        <v>-183274.55499999999</v>
      </c>
      <c r="O173" s="191"/>
      <c r="P173" s="192"/>
    </row>
    <row r="174" spans="2:16" s="1" customFormat="1" ht="50.1" hidden="1" customHeight="1">
      <c r="B174" s="63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50"/>
        <v>-456563.31665999995</v>
      </c>
      <c r="G174" s="48">
        <v>156776.057</v>
      </c>
      <c r="H174" s="48">
        <v>21633.638999999999</v>
      </c>
      <c r="I174" s="48">
        <v>318582.73134</v>
      </c>
      <c r="J174" s="48">
        <f t="shared" si="51"/>
        <v>-140173.03534</v>
      </c>
      <c r="K174" s="48">
        <v>69071.315000000002</v>
      </c>
      <c r="L174" s="48">
        <v>4611.402</v>
      </c>
      <c r="M174" s="48">
        <v>241236.44734000001</v>
      </c>
      <c r="N174" s="48">
        <f t="shared" si="52"/>
        <v>-167553.73034000001</v>
      </c>
      <c r="O174" s="191"/>
      <c r="P174" s="192"/>
    </row>
    <row r="175" spans="2:16" s="1" customFormat="1" ht="50.1" hidden="1" customHeight="1">
      <c r="B175" s="3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50"/>
        <v>-666218.64192000008</v>
      </c>
      <c r="G175" s="47">
        <v>180904.334</v>
      </c>
      <c r="H175" s="47">
        <v>31166.373</v>
      </c>
      <c r="I175" s="47">
        <v>428696.57714000001</v>
      </c>
      <c r="J175" s="47">
        <f t="shared" si="51"/>
        <v>-216625.87014000001</v>
      </c>
      <c r="K175" s="47">
        <v>71107.788</v>
      </c>
      <c r="L175" s="47">
        <v>7160.0219999999999</v>
      </c>
      <c r="M175" s="47">
        <v>320508.52314</v>
      </c>
      <c r="N175" s="47">
        <f t="shared" si="52"/>
        <v>-242240.71314000001</v>
      </c>
      <c r="O175" s="191"/>
      <c r="P175" s="192"/>
    </row>
    <row r="176" spans="2:16" s="1" customFormat="1" ht="50.1" hidden="1" customHeight="1">
      <c r="B176" s="63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50"/>
        <v>-521111.32203999994</v>
      </c>
      <c r="G176" s="48">
        <v>175210.83199999999</v>
      </c>
      <c r="H176" s="48">
        <v>26193.414000000001</v>
      </c>
      <c r="I176" s="48">
        <v>324687.07016</v>
      </c>
      <c r="J176" s="48">
        <f t="shared" si="51"/>
        <v>-123282.82416000002</v>
      </c>
      <c r="K176" s="48">
        <v>71798.115999999995</v>
      </c>
      <c r="L176" s="48">
        <v>7184.1890000000003</v>
      </c>
      <c r="M176" s="48">
        <v>238751.23566000001</v>
      </c>
      <c r="N176" s="48">
        <f t="shared" si="52"/>
        <v>-159768.93066000001</v>
      </c>
      <c r="O176" s="191"/>
      <c r="P176" s="192"/>
    </row>
    <row r="177" spans="2:16" s="1" customFormat="1" ht="50.1" hidden="1" customHeight="1">
      <c r="B177" s="3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50"/>
        <v>-515425.26598000003</v>
      </c>
      <c r="G177" s="47">
        <v>228959.76199999999</v>
      </c>
      <c r="H177" s="47">
        <v>29503.61</v>
      </c>
      <c r="I177" s="47">
        <v>388171.06847000006</v>
      </c>
      <c r="J177" s="47">
        <f t="shared" si="51"/>
        <v>-129707.69647000008</v>
      </c>
      <c r="K177" s="47">
        <v>85137.57</v>
      </c>
      <c r="L177" s="47">
        <v>7999.317</v>
      </c>
      <c r="M177" s="47">
        <v>290888.92247000005</v>
      </c>
      <c r="N177" s="47">
        <f t="shared" si="52"/>
        <v>-197752.03547000006</v>
      </c>
      <c r="O177" s="191"/>
      <c r="P177" s="192"/>
    </row>
    <row r="178" spans="2:16" s="1" customFormat="1" ht="50.1" hidden="1" customHeight="1">
      <c r="B178" s="13">
        <v>2011</v>
      </c>
      <c r="C178" s="132"/>
      <c r="D178" s="132"/>
      <c r="E178" s="132"/>
      <c r="F178" s="132"/>
      <c r="G178" s="189"/>
      <c r="H178" s="189"/>
      <c r="I178" s="189"/>
      <c r="J178" s="189"/>
      <c r="K178" s="189"/>
      <c r="L178" s="189"/>
      <c r="M178" s="189"/>
      <c r="N178" s="189"/>
      <c r="O178" s="191"/>
      <c r="P178" s="192"/>
    </row>
    <row r="179" spans="2:16" s="1" customFormat="1" ht="50.1" hidden="1" customHeight="1">
      <c r="B179" s="63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ref="F179:F190" si="53">C179+D179-E179</f>
        <v>-567744.45421</v>
      </c>
      <c r="G179" s="48">
        <v>184071.62599999999</v>
      </c>
      <c r="H179" s="48">
        <v>25352.080000000002</v>
      </c>
      <c r="I179" s="48">
        <v>394535.30810000002</v>
      </c>
      <c r="J179" s="48">
        <f t="shared" ref="J179:J190" si="54">G179+H179-I179</f>
        <v>-185111.60210000002</v>
      </c>
      <c r="K179" s="48">
        <v>52836.67</v>
      </c>
      <c r="L179" s="48">
        <v>7314.1220000000003</v>
      </c>
      <c r="M179" s="48">
        <v>294527.67210000003</v>
      </c>
      <c r="N179" s="48">
        <f t="shared" ref="N179:N190" si="55">K179+L179-M179</f>
        <v>-234376.88010000001</v>
      </c>
      <c r="O179" s="191"/>
      <c r="P179" s="192"/>
    </row>
    <row r="180" spans="2:16" s="1" customFormat="1" ht="50.1" hidden="1" customHeight="1">
      <c r="B180" s="3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53"/>
        <v>-496750.07069000008</v>
      </c>
      <c r="G180" s="47">
        <v>182771.46299999999</v>
      </c>
      <c r="H180" s="47">
        <v>23909.448</v>
      </c>
      <c r="I180" s="47">
        <v>322563.48089000001</v>
      </c>
      <c r="J180" s="47">
        <f t="shared" si="54"/>
        <v>-115882.56989000001</v>
      </c>
      <c r="K180" s="47">
        <v>44342.021999999997</v>
      </c>
      <c r="L180" s="47">
        <v>5212.1409999999996</v>
      </c>
      <c r="M180" s="47">
        <v>233831.32689</v>
      </c>
      <c r="N180" s="47">
        <f t="shared" si="55"/>
        <v>-184277.16389</v>
      </c>
      <c r="O180" s="191"/>
      <c r="P180" s="192"/>
    </row>
    <row r="181" spans="2:16" s="1" customFormat="1" ht="50.1" hidden="1" customHeight="1">
      <c r="B181" s="63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53"/>
        <v>-674615.83357000002</v>
      </c>
      <c r="G181" s="48">
        <v>217756.86900000001</v>
      </c>
      <c r="H181" s="48">
        <v>26964.951000000001</v>
      </c>
      <c r="I181" s="48">
        <v>415935.32299999997</v>
      </c>
      <c r="J181" s="48">
        <f t="shared" si="54"/>
        <v>-171213.50299999997</v>
      </c>
      <c r="K181" s="48">
        <v>58078.016000000003</v>
      </c>
      <c r="L181" s="48">
        <v>7688.9279999999999</v>
      </c>
      <c r="M181" s="48">
        <v>302813.804</v>
      </c>
      <c r="N181" s="48">
        <f t="shared" si="55"/>
        <v>-237046.86</v>
      </c>
      <c r="O181" s="191"/>
      <c r="P181" s="192"/>
    </row>
    <row r="182" spans="2:16" s="1" customFormat="1" ht="50.1" hidden="1" customHeight="1">
      <c r="B182" s="3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53"/>
        <v>-673945.20626000001</v>
      </c>
      <c r="G182" s="47">
        <v>199038.946</v>
      </c>
      <c r="H182" s="47">
        <v>25333.083999999999</v>
      </c>
      <c r="I182" s="47">
        <v>463157.42260000005</v>
      </c>
      <c r="J182" s="47">
        <f t="shared" si="54"/>
        <v>-238785.39260000005</v>
      </c>
      <c r="K182" s="47">
        <v>76266.385999999999</v>
      </c>
      <c r="L182" s="47">
        <v>8613.7980000000007</v>
      </c>
      <c r="M182" s="47">
        <v>362986.01560000004</v>
      </c>
      <c r="N182" s="47">
        <f t="shared" si="55"/>
        <v>-278105.83160000003</v>
      </c>
      <c r="O182" s="191"/>
      <c r="P182" s="192"/>
    </row>
    <row r="183" spans="2:16" s="1" customFormat="1" ht="50.1" hidden="1" customHeight="1">
      <c r="B183" s="63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53"/>
        <v>-757714.67171000002</v>
      </c>
      <c r="G183" s="48">
        <v>203667.39600000001</v>
      </c>
      <c r="H183" s="48">
        <v>31859.911</v>
      </c>
      <c r="I183" s="48">
        <v>387901.3861</v>
      </c>
      <c r="J183" s="48">
        <f t="shared" si="54"/>
        <v>-152374.0791</v>
      </c>
      <c r="K183" s="48">
        <v>77653.892999999996</v>
      </c>
      <c r="L183" s="48">
        <v>7767.0050000000001</v>
      </c>
      <c r="M183" s="48">
        <v>261775.0931</v>
      </c>
      <c r="N183" s="48">
        <f t="shared" si="55"/>
        <v>-176354.19510000001</v>
      </c>
      <c r="O183" s="191"/>
      <c r="P183" s="192"/>
    </row>
    <row r="184" spans="2:16" s="1" customFormat="1" ht="50.1" hidden="1" customHeight="1">
      <c r="B184" s="3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53"/>
        <v>-618040.86508999998</v>
      </c>
      <c r="G184" s="47">
        <v>218556.47399999999</v>
      </c>
      <c r="H184" s="47">
        <v>28181.025000000001</v>
      </c>
      <c r="I184" s="47">
        <v>415868.51024000003</v>
      </c>
      <c r="J184" s="47">
        <f t="shared" si="54"/>
        <v>-169131.01124000005</v>
      </c>
      <c r="K184" s="47">
        <v>90839.61</v>
      </c>
      <c r="L184" s="47">
        <v>7921.0519999999997</v>
      </c>
      <c r="M184" s="47">
        <v>304657.61024000001</v>
      </c>
      <c r="N184" s="47">
        <f t="shared" si="55"/>
        <v>-205896.94824</v>
      </c>
      <c r="O184" s="191"/>
      <c r="P184" s="192"/>
    </row>
    <row r="185" spans="2:16" s="1" customFormat="1" ht="50.1" hidden="1" customHeight="1">
      <c r="B185" s="63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53"/>
        <v>-589263.43219000008</v>
      </c>
      <c r="G185" s="48">
        <v>177796.19</v>
      </c>
      <c r="H185" s="48">
        <v>28089.312999999998</v>
      </c>
      <c r="I185" s="48">
        <v>386526.18781999999</v>
      </c>
      <c r="J185" s="48">
        <f t="shared" si="54"/>
        <v>-180640.68481999999</v>
      </c>
      <c r="K185" s="48">
        <v>70693.138999999996</v>
      </c>
      <c r="L185" s="48">
        <v>10862.088</v>
      </c>
      <c r="M185" s="48">
        <v>267364.93582000001</v>
      </c>
      <c r="N185" s="48">
        <f t="shared" si="55"/>
        <v>-185809.70882</v>
      </c>
      <c r="O185" s="191"/>
      <c r="P185" s="192"/>
    </row>
    <row r="186" spans="2:16" s="1" customFormat="1" ht="50.1" hidden="1" customHeight="1">
      <c r="B186" s="3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53"/>
        <v>-574409.87997999997</v>
      </c>
      <c r="G186" s="47">
        <v>155591.31099999999</v>
      </c>
      <c r="H186" s="47">
        <v>30115.177</v>
      </c>
      <c r="I186" s="47">
        <v>456390.15700000001</v>
      </c>
      <c r="J186" s="47">
        <f t="shared" si="54"/>
        <v>-270683.66899999999</v>
      </c>
      <c r="K186" s="47">
        <v>58136.23</v>
      </c>
      <c r="L186" s="47">
        <v>11968.333000000001</v>
      </c>
      <c r="M186" s="47">
        <v>365882.52799999999</v>
      </c>
      <c r="N186" s="47">
        <f t="shared" si="55"/>
        <v>-295777.96499999997</v>
      </c>
      <c r="O186" s="191"/>
      <c r="P186" s="192"/>
    </row>
    <row r="187" spans="2:16" s="1" customFormat="1" ht="50.1" hidden="1" customHeight="1">
      <c r="B187" s="63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53"/>
        <v>-630669.10611999989</v>
      </c>
      <c r="G187" s="48">
        <v>175908.981</v>
      </c>
      <c r="H187" s="48">
        <v>24041.809000000001</v>
      </c>
      <c r="I187" s="48">
        <v>396303.69750999997</v>
      </c>
      <c r="J187" s="48">
        <f t="shared" si="54"/>
        <v>-196352.90750999996</v>
      </c>
      <c r="K187" s="48">
        <v>77846.176999999996</v>
      </c>
      <c r="L187" s="48">
        <v>7939.7290000000003</v>
      </c>
      <c r="M187" s="48">
        <v>315666.97250999999</v>
      </c>
      <c r="N187" s="48">
        <f t="shared" si="55"/>
        <v>-229881.06650999998</v>
      </c>
      <c r="O187" s="191"/>
      <c r="P187" s="192"/>
    </row>
    <row r="188" spans="2:16" s="1" customFormat="1" ht="50.1" hidden="1" customHeight="1">
      <c r="B188" s="3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53"/>
        <v>-680998.20955000003</v>
      </c>
      <c r="G188" s="47">
        <v>200522.166</v>
      </c>
      <c r="H188" s="47">
        <v>33165.35</v>
      </c>
      <c r="I188" s="47">
        <v>424823.0209</v>
      </c>
      <c r="J188" s="47">
        <f t="shared" si="54"/>
        <v>-191135.5049</v>
      </c>
      <c r="K188" s="47">
        <v>82465.274999999994</v>
      </c>
      <c r="L188" s="47">
        <v>12567.462</v>
      </c>
      <c r="M188" s="47">
        <v>316137.62189999997</v>
      </c>
      <c r="N188" s="47">
        <f t="shared" si="55"/>
        <v>-221104.88489999998</v>
      </c>
      <c r="O188" s="191"/>
      <c r="P188" s="192"/>
    </row>
    <row r="189" spans="2:16" s="1" customFormat="1" ht="50.1" hidden="1" customHeight="1">
      <c r="B189" s="63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53"/>
        <v>-736820.22719000001</v>
      </c>
      <c r="G189" s="48">
        <v>146253.76000000001</v>
      </c>
      <c r="H189" s="48">
        <v>26899.488000000001</v>
      </c>
      <c r="I189" s="48">
        <v>472009.15500000003</v>
      </c>
      <c r="J189" s="48">
        <f t="shared" si="54"/>
        <v>-298855.90700000001</v>
      </c>
      <c r="K189" s="48">
        <v>52344.739000000001</v>
      </c>
      <c r="L189" s="48">
        <v>7064.4560000000001</v>
      </c>
      <c r="M189" s="48">
        <v>395602.41</v>
      </c>
      <c r="N189" s="48">
        <f t="shared" si="55"/>
        <v>-336193.21499999997</v>
      </c>
      <c r="O189" s="191"/>
      <c r="P189" s="192"/>
    </row>
    <row r="190" spans="2:16" s="1" customFormat="1" ht="50.1" hidden="1" customHeight="1">
      <c r="B190" s="3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53"/>
        <v>-754664.02577999979</v>
      </c>
      <c r="G190" s="47">
        <v>200264.30300000001</v>
      </c>
      <c r="H190" s="47">
        <v>27384.021000000001</v>
      </c>
      <c r="I190" s="47">
        <v>411682.59369000001</v>
      </c>
      <c r="J190" s="47">
        <f t="shared" si="54"/>
        <v>-184034.26968999999</v>
      </c>
      <c r="K190" s="47">
        <v>80608.186000000002</v>
      </c>
      <c r="L190" s="47">
        <v>5583.8119999999999</v>
      </c>
      <c r="M190" s="47">
        <v>325286.98211000004</v>
      </c>
      <c r="N190" s="47">
        <f t="shared" si="55"/>
        <v>-239094.98411000002</v>
      </c>
      <c r="O190" s="191"/>
      <c r="P190" s="192"/>
    </row>
    <row r="191" spans="2:16" s="1" customFormat="1" ht="50.1" hidden="1" customHeight="1">
      <c r="B191" s="13">
        <v>2012</v>
      </c>
      <c r="C191" s="132"/>
      <c r="D191" s="132"/>
      <c r="E191" s="132"/>
      <c r="F191" s="132"/>
      <c r="G191" s="189"/>
      <c r="H191" s="189"/>
      <c r="I191" s="189"/>
      <c r="J191" s="189"/>
      <c r="K191" s="189"/>
      <c r="L191" s="189"/>
      <c r="M191" s="189"/>
      <c r="N191" s="189"/>
      <c r="O191" s="191"/>
      <c r="P191" s="192"/>
    </row>
    <row r="192" spans="2:16" s="1" customFormat="1" ht="50.1" hidden="1" customHeight="1">
      <c r="B192" s="63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ref="F192:F203" si="56">C192+D192-E192</f>
        <v>-839676.69770000014</v>
      </c>
      <c r="G192" s="48">
        <v>143694.51500000001</v>
      </c>
      <c r="H192" s="48">
        <v>26245.951000000001</v>
      </c>
      <c r="I192" s="48">
        <v>572554.31999999995</v>
      </c>
      <c r="J192" s="48">
        <f t="shared" ref="J192:J203" si="57">G192+H192-I192</f>
        <v>-402613.85399999993</v>
      </c>
      <c r="K192" s="48">
        <v>45494.103999999999</v>
      </c>
      <c r="L192" s="48">
        <v>5600.5169999999998</v>
      </c>
      <c r="M192" s="48">
        <v>477817.58500000002</v>
      </c>
      <c r="N192" s="48">
        <f t="shared" ref="N192:N203" si="58">K192+L192-M192</f>
        <v>-426722.96400000004</v>
      </c>
      <c r="O192" s="191"/>
      <c r="P192" s="192"/>
    </row>
    <row r="193" spans="2:16" s="1" customFormat="1" ht="50.1" hidden="1" customHeight="1">
      <c r="B193" s="3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56"/>
        <v>-728514.31685000006</v>
      </c>
      <c r="G193" s="47">
        <v>160412.87299999999</v>
      </c>
      <c r="H193" s="47">
        <v>24909.56</v>
      </c>
      <c r="I193" s="47">
        <v>460328.18199999997</v>
      </c>
      <c r="J193" s="47">
        <f t="shared" si="57"/>
        <v>-275005.74899999995</v>
      </c>
      <c r="K193" s="47">
        <v>51872.317999999999</v>
      </c>
      <c r="L193" s="47">
        <v>8303.7710000000006</v>
      </c>
      <c r="M193" s="47">
        <v>379580.86200000002</v>
      </c>
      <c r="N193" s="47">
        <f t="shared" si="58"/>
        <v>-319404.77300000004</v>
      </c>
      <c r="O193" s="191"/>
      <c r="P193" s="192"/>
    </row>
    <row r="194" spans="2:16" s="1" customFormat="1" ht="50.1" hidden="1" customHeight="1">
      <c r="B194" s="63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56"/>
        <v>-887108.16250000009</v>
      </c>
      <c r="G194" s="48">
        <v>183116.174</v>
      </c>
      <c r="H194" s="48">
        <v>23854.224999999999</v>
      </c>
      <c r="I194" s="48">
        <v>487988.49800000002</v>
      </c>
      <c r="J194" s="48">
        <f t="shared" si="57"/>
        <v>-281018.09900000005</v>
      </c>
      <c r="K194" s="48">
        <v>71698.720000000001</v>
      </c>
      <c r="L194" s="48">
        <v>6449.8590000000004</v>
      </c>
      <c r="M194" s="48">
        <v>401617.49</v>
      </c>
      <c r="N194" s="48">
        <f t="shared" si="58"/>
        <v>-323468.91099999996</v>
      </c>
      <c r="O194" s="191"/>
      <c r="P194" s="192"/>
    </row>
    <row r="195" spans="2:16" s="1" customFormat="1" ht="50.1" hidden="1" customHeight="1">
      <c r="B195" s="3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56"/>
        <v>-788370.88185000001</v>
      </c>
      <c r="G195" s="47">
        <v>186587.171</v>
      </c>
      <c r="H195" s="47">
        <v>54700.894</v>
      </c>
      <c r="I195" s="47">
        <v>491857.88799999998</v>
      </c>
      <c r="J195" s="47">
        <f t="shared" si="57"/>
        <v>-250569.82299999997</v>
      </c>
      <c r="K195" s="47">
        <v>60852.360999999997</v>
      </c>
      <c r="L195" s="47">
        <v>7239.1319999999996</v>
      </c>
      <c r="M195" s="47">
        <v>400127.45199999999</v>
      </c>
      <c r="N195" s="47">
        <f t="shared" si="58"/>
        <v>-332035.95899999997</v>
      </c>
      <c r="O195" s="191"/>
      <c r="P195" s="192"/>
    </row>
    <row r="196" spans="2:16" s="1" customFormat="1" ht="50.1" hidden="1" customHeight="1">
      <c r="B196" s="63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56"/>
        <v>-826771.75099999993</v>
      </c>
      <c r="G196" s="48">
        <v>225711.24400000001</v>
      </c>
      <c r="H196" s="48">
        <v>28071.991000000002</v>
      </c>
      <c r="I196" s="48">
        <v>440697.49</v>
      </c>
      <c r="J196" s="48">
        <f t="shared" si="57"/>
        <v>-186914.25499999998</v>
      </c>
      <c r="K196" s="48">
        <v>95464.482999999993</v>
      </c>
      <c r="L196" s="48">
        <v>9069.35</v>
      </c>
      <c r="M196" s="48">
        <v>336081.408</v>
      </c>
      <c r="N196" s="48">
        <f t="shared" si="58"/>
        <v>-231547.57500000001</v>
      </c>
      <c r="O196" s="191"/>
      <c r="P196" s="192"/>
    </row>
    <row r="197" spans="2:16" s="1" customFormat="1" ht="50.1" hidden="1" customHeight="1">
      <c r="B197" s="3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56"/>
        <v>-610545.54850000003</v>
      </c>
      <c r="G197" s="47">
        <v>202774.476</v>
      </c>
      <c r="H197" s="47">
        <v>27040.144</v>
      </c>
      <c r="I197" s="47">
        <v>333868.59999999998</v>
      </c>
      <c r="J197" s="47">
        <f t="shared" si="57"/>
        <v>-104053.97999999998</v>
      </c>
      <c r="K197" s="47">
        <v>92371.292000000001</v>
      </c>
      <c r="L197" s="47">
        <v>7938.8419999999996</v>
      </c>
      <c r="M197" s="47">
        <v>240029.033</v>
      </c>
      <c r="N197" s="47">
        <f t="shared" si="58"/>
        <v>-139718.89899999998</v>
      </c>
      <c r="O197" s="191"/>
      <c r="P197" s="192"/>
    </row>
    <row r="198" spans="2:16" s="1" customFormat="1" ht="50.1" hidden="1" customHeight="1">
      <c r="B198" s="63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56"/>
        <v>-685391.7300000001</v>
      </c>
      <c r="G198" s="48">
        <v>197163.43900000001</v>
      </c>
      <c r="H198" s="48">
        <v>22902.275000000001</v>
      </c>
      <c r="I198" s="48">
        <v>423553.64600000001</v>
      </c>
      <c r="J198" s="48">
        <f t="shared" si="57"/>
        <v>-203487.932</v>
      </c>
      <c r="K198" s="48">
        <v>93435.251999999993</v>
      </c>
      <c r="L198" s="48">
        <v>7398.4440000000004</v>
      </c>
      <c r="M198" s="48">
        <v>330570.83899999998</v>
      </c>
      <c r="N198" s="48">
        <f t="shared" si="58"/>
        <v>-229737.14299999998</v>
      </c>
      <c r="O198" s="191"/>
      <c r="P198" s="192"/>
    </row>
    <row r="199" spans="2:16" s="1" customFormat="1" ht="50.1" hidden="1" customHeight="1">
      <c r="B199" s="3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56"/>
        <v>-669680.2980500001</v>
      </c>
      <c r="G199" s="47">
        <v>175808.39799999999</v>
      </c>
      <c r="H199" s="47">
        <v>18074.942999999999</v>
      </c>
      <c r="I199" s="47">
        <v>343674.20600000001</v>
      </c>
      <c r="J199" s="47">
        <f t="shared" si="57"/>
        <v>-149790.86500000002</v>
      </c>
      <c r="K199" s="47">
        <v>80777.513999999996</v>
      </c>
      <c r="L199" s="47">
        <v>3723.96</v>
      </c>
      <c r="M199" s="47">
        <v>204974.671</v>
      </c>
      <c r="N199" s="47">
        <f t="shared" si="58"/>
        <v>-120473.197</v>
      </c>
      <c r="O199" s="191"/>
      <c r="P199" s="192"/>
    </row>
    <row r="200" spans="2:16" s="1" customFormat="1" ht="50.1" hidden="1" customHeight="1">
      <c r="B200" s="63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56"/>
        <v>-748493.71300000011</v>
      </c>
      <c r="G200" s="48">
        <v>214318.4</v>
      </c>
      <c r="H200" s="48">
        <v>27622.699000000001</v>
      </c>
      <c r="I200" s="48">
        <v>368519.82299999997</v>
      </c>
      <c r="J200" s="48">
        <f t="shared" si="57"/>
        <v>-126578.72399999999</v>
      </c>
      <c r="K200" s="48">
        <v>89067.796000000002</v>
      </c>
      <c r="L200" s="48">
        <v>8679.5370000000003</v>
      </c>
      <c r="M200" s="48">
        <v>280194.21799999999</v>
      </c>
      <c r="N200" s="48">
        <f t="shared" si="58"/>
        <v>-182446.88500000001</v>
      </c>
      <c r="O200" s="191"/>
      <c r="P200" s="192"/>
    </row>
    <row r="201" spans="2:16" s="1" customFormat="1" ht="50.1" hidden="1" customHeight="1">
      <c r="B201" s="3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56"/>
        <v>-659248.44500000007</v>
      </c>
      <c r="G201" s="47">
        <v>206409.182</v>
      </c>
      <c r="H201" s="47">
        <v>27078.656999999999</v>
      </c>
      <c r="I201" s="47">
        <v>393983.89500000002</v>
      </c>
      <c r="J201" s="47">
        <f t="shared" si="57"/>
        <v>-160496.05600000001</v>
      </c>
      <c r="K201" s="47">
        <v>74413.633000000002</v>
      </c>
      <c r="L201" s="47">
        <v>6165.3180000000002</v>
      </c>
      <c r="M201" s="47">
        <v>299458.01199999999</v>
      </c>
      <c r="N201" s="47">
        <f t="shared" si="58"/>
        <v>-218879.06099999999</v>
      </c>
      <c r="O201" s="191"/>
      <c r="P201" s="192"/>
    </row>
    <row r="202" spans="2:16" s="1" customFormat="1" ht="50.1" hidden="1" customHeight="1">
      <c r="B202" s="63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56"/>
        <v>-888272.0830000001</v>
      </c>
      <c r="G202" s="48">
        <v>185885.587</v>
      </c>
      <c r="H202" s="48">
        <v>28087.177</v>
      </c>
      <c r="I202" s="48">
        <v>556658.66</v>
      </c>
      <c r="J202" s="48">
        <f t="shared" si="57"/>
        <v>-342685.89600000007</v>
      </c>
      <c r="K202" s="48">
        <v>67954.953999999998</v>
      </c>
      <c r="L202" s="48">
        <v>6569.1450000000004</v>
      </c>
      <c r="M202" s="48">
        <v>464942.16800000001</v>
      </c>
      <c r="N202" s="48">
        <f t="shared" si="58"/>
        <v>-390418.06900000002</v>
      </c>
      <c r="O202" s="191"/>
      <c r="P202" s="192"/>
    </row>
    <row r="203" spans="2:16" s="1" customFormat="1" ht="50.1" hidden="1" customHeight="1">
      <c r="B203" s="3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56"/>
        <v>-802203.91700000013</v>
      </c>
      <c r="G203" s="47">
        <v>225149.101</v>
      </c>
      <c r="H203" s="47">
        <v>29754.732</v>
      </c>
      <c r="I203" s="47">
        <v>387261.02600000001</v>
      </c>
      <c r="J203" s="47">
        <f t="shared" si="57"/>
        <v>-132357.19300000003</v>
      </c>
      <c r="K203" s="47">
        <v>85492.801000000007</v>
      </c>
      <c r="L203" s="47">
        <v>11622.130999999999</v>
      </c>
      <c r="M203" s="47">
        <v>265552.34499999997</v>
      </c>
      <c r="N203" s="47">
        <f t="shared" si="58"/>
        <v>-168437.41299999997</v>
      </c>
      <c r="O203" s="191"/>
      <c r="P203" s="192"/>
    </row>
    <row r="204" spans="2:16" s="1" customFormat="1" ht="50.1" hidden="1" customHeight="1">
      <c r="B204" s="13">
        <v>2013</v>
      </c>
      <c r="C204" s="132"/>
      <c r="D204" s="132"/>
      <c r="E204" s="132"/>
      <c r="F204" s="132"/>
      <c r="G204" s="189"/>
      <c r="H204" s="189"/>
      <c r="I204" s="189"/>
      <c r="J204" s="189"/>
      <c r="K204" s="189"/>
      <c r="L204" s="189"/>
      <c r="M204" s="189"/>
      <c r="N204" s="189"/>
      <c r="O204" s="191"/>
      <c r="P204" s="192"/>
    </row>
    <row r="205" spans="2:16" s="1" customFormat="1" ht="50.1" hidden="1" customHeight="1">
      <c r="B205" s="63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16" si="59">C205+D205-E205</f>
        <v>-752627.22499999998</v>
      </c>
      <c r="G205" s="48">
        <v>175346.52499999999</v>
      </c>
      <c r="H205" s="48">
        <v>22227.647000000001</v>
      </c>
      <c r="I205" s="48">
        <v>423364.16</v>
      </c>
      <c r="J205" s="48">
        <f t="shared" ref="J205:J216" si="60">G205+H205-I205</f>
        <v>-225789.98799999998</v>
      </c>
      <c r="K205" s="48">
        <v>66868.251000000004</v>
      </c>
      <c r="L205" s="48">
        <v>4789.2240000000002</v>
      </c>
      <c r="M205" s="48">
        <v>321497.16700000002</v>
      </c>
      <c r="N205" s="48">
        <f t="shared" ref="N205:N216" si="61">K205+L205-M205</f>
        <v>-249839.69200000001</v>
      </c>
      <c r="O205" s="191"/>
      <c r="P205" s="192"/>
    </row>
    <row r="206" spans="2:16" s="1" customFormat="1" ht="50.1" hidden="1" customHeight="1">
      <c r="B206" s="3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59"/>
        <v>-806898.00300000003</v>
      </c>
      <c r="G206" s="47">
        <v>193728.842</v>
      </c>
      <c r="H206" s="47">
        <v>25617.594000000001</v>
      </c>
      <c r="I206" s="47">
        <v>560625.39300000004</v>
      </c>
      <c r="J206" s="47">
        <f t="shared" si="60"/>
        <v>-341278.95700000005</v>
      </c>
      <c r="K206" s="47">
        <v>69905.854999999996</v>
      </c>
      <c r="L206" s="47">
        <v>7883.7889999999998</v>
      </c>
      <c r="M206" s="47">
        <v>403081.01799999998</v>
      </c>
      <c r="N206" s="47">
        <f t="shared" si="61"/>
        <v>-325291.37399999995</v>
      </c>
      <c r="O206" s="191"/>
      <c r="P206" s="192"/>
    </row>
    <row r="207" spans="2:16" s="1" customFormat="1" ht="50.1" hidden="1" customHeight="1">
      <c r="B207" s="63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59"/>
        <v>-881647.80100000009</v>
      </c>
      <c r="G207" s="48">
        <v>196683.212</v>
      </c>
      <c r="H207" s="48">
        <v>21985.278999999999</v>
      </c>
      <c r="I207" s="48">
        <v>410571.06</v>
      </c>
      <c r="J207" s="48">
        <f t="shared" si="60"/>
        <v>-191902.56899999999</v>
      </c>
      <c r="K207" s="48">
        <v>79467.096000000005</v>
      </c>
      <c r="L207" s="48">
        <v>8320.5229999999992</v>
      </c>
      <c r="M207" s="48">
        <v>300280.24599999998</v>
      </c>
      <c r="N207" s="48">
        <f t="shared" si="61"/>
        <v>-212492.62699999998</v>
      </c>
      <c r="O207" s="191"/>
      <c r="P207" s="192"/>
    </row>
    <row r="208" spans="2:16" s="1" customFormat="1" ht="50.1" hidden="1" customHeight="1">
      <c r="B208" s="3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59"/>
        <v>-787866.24428999983</v>
      </c>
      <c r="G208" s="47">
        <v>213043.196</v>
      </c>
      <c r="H208" s="47">
        <v>20887.547999999999</v>
      </c>
      <c r="I208" s="47">
        <v>378477.88099999999</v>
      </c>
      <c r="J208" s="47">
        <f t="shared" si="60"/>
        <v>-144547.13699999999</v>
      </c>
      <c r="K208" s="47">
        <v>81104.877999999997</v>
      </c>
      <c r="L208" s="47">
        <v>4721.5640000000003</v>
      </c>
      <c r="M208" s="47">
        <v>277036.07500000001</v>
      </c>
      <c r="N208" s="47">
        <f t="shared" si="61"/>
        <v>-191209.63300000003</v>
      </c>
      <c r="O208" s="191"/>
      <c r="P208" s="192"/>
    </row>
    <row r="209" spans="2:16" s="1" customFormat="1" ht="50.1" hidden="1" customHeight="1">
      <c r="B209" s="63" t="s">
        <v>20</v>
      </c>
      <c r="C209" s="50">
        <v>406476.01</v>
      </c>
      <c r="D209" s="50">
        <v>67725.55</v>
      </c>
      <c r="E209" s="50">
        <v>1260569.702</v>
      </c>
      <c r="F209" s="50">
        <f t="shared" si="59"/>
        <v>-786368.14199999999</v>
      </c>
      <c r="G209" s="48">
        <v>191908.019</v>
      </c>
      <c r="H209" s="48">
        <v>13809.925999999999</v>
      </c>
      <c r="I209" s="48">
        <v>325440.495</v>
      </c>
      <c r="J209" s="48">
        <f t="shared" si="60"/>
        <v>-119722.54999999999</v>
      </c>
      <c r="K209" s="48">
        <v>86118.778999999995</v>
      </c>
      <c r="L209" s="48">
        <v>3925.61</v>
      </c>
      <c r="M209" s="48">
        <v>213312.68400000001</v>
      </c>
      <c r="N209" s="48">
        <f t="shared" si="61"/>
        <v>-123268.29500000001</v>
      </c>
      <c r="O209" s="191"/>
      <c r="P209" s="192"/>
    </row>
    <row r="210" spans="2:16" s="1" customFormat="1" ht="50.1" hidden="1" customHeight="1">
      <c r="B210" s="3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59"/>
        <v>-831381.85299999989</v>
      </c>
      <c r="G210" s="47">
        <v>211699.18</v>
      </c>
      <c r="H210" s="47">
        <v>24242.079000000002</v>
      </c>
      <c r="I210" s="47">
        <v>309992.261</v>
      </c>
      <c r="J210" s="47">
        <f t="shared" si="60"/>
        <v>-74051.002000000008</v>
      </c>
      <c r="K210" s="47">
        <v>92770.096000000005</v>
      </c>
      <c r="L210" s="47">
        <v>9103.2739999999994</v>
      </c>
      <c r="M210" s="47">
        <v>198383.05100000001</v>
      </c>
      <c r="N210" s="47">
        <f t="shared" si="61"/>
        <v>-96509.680999999997</v>
      </c>
      <c r="O210" s="191"/>
      <c r="P210" s="192"/>
    </row>
    <row r="211" spans="2:16" s="1" customFormat="1" ht="50.1" hidden="1" customHeight="1">
      <c r="B211" s="63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59"/>
        <v>-903196.66645000014</v>
      </c>
      <c r="G211" s="48">
        <v>245646.09700000001</v>
      </c>
      <c r="H211" s="48">
        <v>18891.972000000002</v>
      </c>
      <c r="I211" s="48">
        <v>392471.27</v>
      </c>
      <c r="J211" s="48">
        <f t="shared" si="60"/>
        <v>-127933.201</v>
      </c>
      <c r="K211" s="48">
        <v>117123.617</v>
      </c>
      <c r="L211" s="48">
        <v>4917.451</v>
      </c>
      <c r="M211" s="48">
        <v>301918.201</v>
      </c>
      <c r="N211" s="48">
        <f t="shared" si="61"/>
        <v>-179877.133</v>
      </c>
      <c r="O211" s="191"/>
      <c r="P211" s="192"/>
    </row>
    <row r="212" spans="2:16" s="1" customFormat="1" ht="50.1" hidden="1" customHeight="1">
      <c r="B212" s="3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59"/>
        <v>-801836.14750000008</v>
      </c>
      <c r="G212" s="47">
        <v>201864.087</v>
      </c>
      <c r="H212" s="47">
        <v>17763.985000000001</v>
      </c>
      <c r="I212" s="47">
        <v>452819.14899999998</v>
      </c>
      <c r="J212" s="47">
        <f t="shared" si="60"/>
        <v>-233191.07699999999</v>
      </c>
      <c r="K212" s="47">
        <v>94202.630999999994</v>
      </c>
      <c r="L212" s="47">
        <v>5903.7870000000003</v>
      </c>
      <c r="M212" s="47">
        <v>358981.81400000001</v>
      </c>
      <c r="N212" s="47">
        <f t="shared" si="61"/>
        <v>-258875.39600000001</v>
      </c>
      <c r="O212" s="191"/>
      <c r="P212" s="192"/>
    </row>
    <row r="213" spans="2:16" s="1" customFormat="1" ht="50.1" hidden="1" customHeight="1">
      <c r="B213" s="63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59"/>
        <v>-957008.78700000001</v>
      </c>
      <c r="G213" s="48">
        <v>254061.64300000001</v>
      </c>
      <c r="H213" s="48">
        <v>24959.431</v>
      </c>
      <c r="I213" s="48">
        <v>424158.46399999998</v>
      </c>
      <c r="J213" s="48">
        <f t="shared" si="60"/>
        <v>-145137.38999999996</v>
      </c>
      <c r="K213" s="48">
        <v>127610.33199999999</v>
      </c>
      <c r="L213" s="48">
        <v>6132.7259999999997</v>
      </c>
      <c r="M213" s="48">
        <v>333893.54399999999</v>
      </c>
      <c r="N213" s="48">
        <f t="shared" si="61"/>
        <v>-200150.486</v>
      </c>
      <c r="O213" s="191"/>
      <c r="P213" s="192"/>
    </row>
    <row r="214" spans="2:16" s="1" customFormat="1" ht="50.1" hidden="1" customHeight="1">
      <c r="B214" s="3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59"/>
        <v>-877122.18599999999</v>
      </c>
      <c r="G214" s="47">
        <v>222140.49100000001</v>
      </c>
      <c r="H214" s="47">
        <v>19805.181</v>
      </c>
      <c r="I214" s="47">
        <v>360976.71600000001</v>
      </c>
      <c r="J214" s="47">
        <f t="shared" si="60"/>
        <v>-119031.04399999999</v>
      </c>
      <c r="K214" s="47">
        <v>105140.734</v>
      </c>
      <c r="L214" s="47">
        <v>4952.9489999999996</v>
      </c>
      <c r="M214" s="47">
        <v>258160.79300000001</v>
      </c>
      <c r="N214" s="47">
        <f t="shared" si="61"/>
        <v>-148067.11000000002</v>
      </c>
      <c r="O214" s="191"/>
      <c r="P214" s="192"/>
    </row>
    <row r="215" spans="2:16" s="1" customFormat="1" ht="50.1" hidden="1" customHeight="1">
      <c r="B215" s="63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59"/>
        <v>-698392.74159999983</v>
      </c>
      <c r="G215" s="48">
        <v>234042.497</v>
      </c>
      <c r="H215" s="48">
        <v>26092.737000000001</v>
      </c>
      <c r="I215" s="48">
        <v>377790.78899999999</v>
      </c>
      <c r="J215" s="48">
        <f t="shared" si="60"/>
        <v>-117655.55499999999</v>
      </c>
      <c r="K215" s="48">
        <v>88690.351999999999</v>
      </c>
      <c r="L215" s="48">
        <v>7079.933</v>
      </c>
      <c r="M215" s="48">
        <v>293869.14199999999</v>
      </c>
      <c r="N215" s="48">
        <f t="shared" si="61"/>
        <v>-198098.85699999999</v>
      </c>
      <c r="O215" s="191"/>
      <c r="P215" s="192"/>
    </row>
    <row r="216" spans="2:16" s="1" customFormat="1" ht="50.1" hidden="1" customHeight="1">
      <c r="B216" s="3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59"/>
        <v>-964975.53035400005</v>
      </c>
      <c r="G216" s="47">
        <v>231554.166</v>
      </c>
      <c r="H216" s="47">
        <v>18380.089</v>
      </c>
      <c r="I216" s="47">
        <v>392653.3861</v>
      </c>
      <c r="J216" s="47">
        <f t="shared" si="60"/>
        <v>-142719.1311</v>
      </c>
      <c r="K216" s="47">
        <v>94107.98</v>
      </c>
      <c r="L216" s="47">
        <v>5908.5609999999997</v>
      </c>
      <c r="M216" s="47">
        <v>313851.14173999999</v>
      </c>
      <c r="N216" s="47">
        <f t="shared" si="61"/>
        <v>-213834.60073999999</v>
      </c>
      <c r="O216" s="191"/>
      <c r="P216" s="192"/>
    </row>
    <row r="217" spans="2:16" s="1" customFormat="1" ht="50.1" hidden="1" customHeight="1">
      <c r="B217" s="13">
        <v>2014</v>
      </c>
      <c r="C217" s="132"/>
      <c r="D217" s="132"/>
      <c r="E217" s="132"/>
      <c r="F217" s="132"/>
      <c r="G217" s="189"/>
      <c r="H217" s="189"/>
      <c r="I217" s="189"/>
      <c r="J217" s="189"/>
      <c r="K217" s="189"/>
      <c r="L217" s="189"/>
      <c r="M217" s="189"/>
      <c r="N217" s="189"/>
      <c r="O217" s="191"/>
      <c r="P217" s="192"/>
    </row>
    <row r="218" spans="2:16" s="1" customFormat="1" ht="50.1" hidden="1" customHeight="1">
      <c r="B218" s="63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ref="F218:F229" si="62">C218+D218-E218</f>
        <v>-897795.31498999998</v>
      </c>
      <c r="G218" s="48">
        <v>200425.27499999999</v>
      </c>
      <c r="H218" s="48">
        <v>25146.654999999999</v>
      </c>
      <c r="I218" s="48">
        <v>411231.78318000003</v>
      </c>
      <c r="J218" s="48">
        <f t="shared" ref="J218:J229" si="63">G218+H218-I218</f>
        <v>-185659.85318000003</v>
      </c>
      <c r="K218" s="48">
        <v>83562.573999999993</v>
      </c>
      <c r="L218" s="48">
        <v>4276.7740000000003</v>
      </c>
      <c r="M218" s="48">
        <v>339888.93699999998</v>
      </c>
      <c r="N218" s="48">
        <f t="shared" ref="N218:N229" si="64">K218+L218-M218</f>
        <v>-252049.58899999998</v>
      </c>
      <c r="O218" s="191"/>
      <c r="P218" s="192"/>
    </row>
    <row r="219" spans="2:16" s="1" customFormat="1" ht="50.1" hidden="1" customHeight="1">
      <c r="B219" s="3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62"/>
        <v>-679862.62790000008</v>
      </c>
      <c r="G219" s="47">
        <v>195872.04500000001</v>
      </c>
      <c r="H219" s="47">
        <v>20393.368999999999</v>
      </c>
      <c r="I219" s="47">
        <v>282771.76299999998</v>
      </c>
      <c r="J219" s="47">
        <f t="shared" si="63"/>
        <v>-66506.348999999958</v>
      </c>
      <c r="K219" s="47">
        <v>70935.513000000006</v>
      </c>
      <c r="L219" s="47">
        <v>5683.0879999999997</v>
      </c>
      <c r="M219" s="47">
        <v>223563.01800000001</v>
      </c>
      <c r="N219" s="47">
        <f t="shared" si="64"/>
        <v>-146944.41700000002</v>
      </c>
      <c r="O219" s="191"/>
      <c r="P219" s="192"/>
    </row>
    <row r="220" spans="2:16" s="1" customFormat="1" ht="50.1" hidden="1" customHeight="1">
      <c r="B220" s="63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62"/>
        <v>-764707.03368000011</v>
      </c>
      <c r="G220" s="48">
        <v>258761.83</v>
      </c>
      <c r="H220" s="48">
        <v>28664.692999999999</v>
      </c>
      <c r="I220" s="48">
        <v>392939.96</v>
      </c>
      <c r="J220" s="48">
        <f t="shared" si="63"/>
        <v>-105513.43700000003</v>
      </c>
      <c r="K220" s="48">
        <v>93190.046000000002</v>
      </c>
      <c r="L220" s="48">
        <v>7525.7749999999996</v>
      </c>
      <c r="M220" s="48">
        <v>327384.09600000002</v>
      </c>
      <c r="N220" s="48">
        <f t="shared" si="64"/>
        <v>-226668.27500000002</v>
      </c>
      <c r="O220" s="191"/>
      <c r="P220" s="192"/>
    </row>
    <row r="221" spans="2:16" s="1" customFormat="1" ht="50.1" hidden="1" customHeight="1">
      <c r="B221" s="3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62"/>
        <v>-1034552.4000500001</v>
      </c>
      <c r="G221" s="47">
        <v>228278.71400000001</v>
      </c>
      <c r="H221" s="47">
        <v>21315.608</v>
      </c>
      <c r="I221" s="47">
        <v>529052.69634000002</v>
      </c>
      <c r="J221" s="47">
        <f t="shared" si="63"/>
        <v>-279458.37433999998</v>
      </c>
      <c r="K221" s="47">
        <v>92748.94</v>
      </c>
      <c r="L221" s="47">
        <v>5337.8639999999996</v>
      </c>
      <c r="M221" s="47">
        <v>463595.83933999995</v>
      </c>
      <c r="N221" s="47">
        <f t="shared" si="64"/>
        <v>-365509.03533999994</v>
      </c>
      <c r="O221" s="191"/>
      <c r="P221" s="192"/>
    </row>
    <row r="222" spans="2:16" s="1" customFormat="1" ht="50.1" hidden="1" customHeight="1">
      <c r="B222" s="63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62"/>
        <v>-901292.82591499994</v>
      </c>
      <c r="G222" s="48">
        <v>239636.049</v>
      </c>
      <c r="H222" s="48">
        <v>17895.562999999998</v>
      </c>
      <c r="I222" s="48">
        <v>452720.80699999997</v>
      </c>
      <c r="J222" s="48">
        <f t="shared" si="63"/>
        <v>-195189.19499999998</v>
      </c>
      <c r="K222" s="48">
        <v>108793.67200000001</v>
      </c>
      <c r="L222" s="48">
        <v>5487.1180000000004</v>
      </c>
      <c r="M222" s="48">
        <v>380872.74800000002</v>
      </c>
      <c r="N222" s="48">
        <f t="shared" si="64"/>
        <v>-266591.95799999998</v>
      </c>
      <c r="O222" s="191"/>
      <c r="P222" s="192"/>
    </row>
    <row r="223" spans="2:16" s="1" customFormat="1" ht="50.1" hidden="1" customHeight="1">
      <c r="B223" s="3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62"/>
        <v>-958658.40298999997</v>
      </c>
      <c r="G223" s="47">
        <v>224685.37899999999</v>
      </c>
      <c r="H223" s="47">
        <v>16109.960999999999</v>
      </c>
      <c r="I223" s="47">
        <v>469118.48330999998</v>
      </c>
      <c r="J223" s="47">
        <f t="shared" si="63"/>
        <v>-228323.14330999998</v>
      </c>
      <c r="K223" s="47">
        <v>123304.909</v>
      </c>
      <c r="L223" s="47">
        <v>5049.5519999999997</v>
      </c>
      <c r="M223" s="47">
        <v>406642.65630999999</v>
      </c>
      <c r="N223" s="47">
        <f t="shared" si="64"/>
        <v>-278288.19530999998</v>
      </c>
      <c r="O223" s="191"/>
      <c r="P223" s="192"/>
    </row>
    <row r="224" spans="2:16" s="1" customFormat="1" ht="50.1" hidden="1" customHeight="1">
      <c r="B224" s="63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62"/>
        <v>-699741.82209999999</v>
      </c>
      <c r="G224" s="48">
        <v>184887.96299999999</v>
      </c>
      <c r="H224" s="48">
        <v>13533.436</v>
      </c>
      <c r="I224" s="48">
        <v>492440.03100000002</v>
      </c>
      <c r="J224" s="48">
        <f t="shared" si="63"/>
        <v>-294018.63200000004</v>
      </c>
      <c r="K224" s="48">
        <v>91155.659</v>
      </c>
      <c r="L224" s="48">
        <v>5091.848</v>
      </c>
      <c r="M224" s="48">
        <v>438053.38900000002</v>
      </c>
      <c r="N224" s="48">
        <f t="shared" si="64"/>
        <v>-341805.88200000004</v>
      </c>
      <c r="O224" s="191"/>
      <c r="P224" s="192"/>
    </row>
    <row r="225" spans="2:16" s="1" customFormat="1" ht="50.1" hidden="1" customHeight="1">
      <c r="B225" s="3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62"/>
        <v>-930948.53450000018</v>
      </c>
      <c r="G225" s="47">
        <v>215307.56400000001</v>
      </c>
      <c r="H225" s="47">
        <v>15616.234</v>
      </c>
      <c r="I225" s="47">
        <v>363367.83100000001</v>
      </c>
      <c r="J225" s="47">
        <f t="shared" si="63"/>
        <v>-132444.033</v>
      </c>
      <c r="K225" s="47">
        <v>107557.054</v>
      </c>
      <c r="L225" s="47">
        <v>6187.9089999999997</v>
      </c>
      <c r="M225" s="47">
        <v>317868.34999999998</v>
      </c>
      <c r="N225" s="47">
        <f t="shared" si="64"/>
        <v>-204123.38699999999</v>
      </c>
      <c r="O225" s="191"/>
      <c r="P225" s="192"/>
    </row>
    <row r="226" spans="2:16" s="1" customFormat="1" ht="50.1" hidden="1" customHeight="1">
      <c r="B226" s="63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62"/>
        <v>-820048.93697000016</v>
      </c>
      <c r="G226" s="48">
        <v>284031.91499999998</v>
      </c>
      <c r="H226" s="48">
        <v>17727.126</v>
      </c>
      <c r="I226" s="48">
        <v>357614.44029</v>
      </c>
      <c r="J226" s="48">
        <f t="shared" si="63"/>
        <v>-55855.39929000003</v>
      </c>
      <c r="K226" s="48">
        <v>160014.27600000001</v>
      </c>
      <c r="L226" s="48">
        <v>6072.3670000000002</v>
      </c>
      <c r="M226" s="48">
        <v>291692.66422999999</v>
      </c>
      <c r="N226" s="48">
        <f t="shared" si="64"/>
        <v>-125606.02122999998</v>
      </c>
      <c r="O226" s="191"/>
      <c r="P226" s="192"/>
    </row>
    <row r="227" spans="2:16" s="1" customFormat="1" ht="50.1" hidden="1" customHeight="1">
      <c r="B227" s="3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62"/>
        <v>-856643.81260999991</v>
      </c>
      <c r="G227" s="47">
        <v>184661.959</v>
      </c>
      <c r="H227" s="47">
        <v>18922.855</v>
      </c>
      <c r="I227" s="47">
        <v>336323.234</v>
      </c>
      <c r="J227" s="47">
        <f t="shared" si="63"/>
        <v>-132738.41999999998</v>
      </c>
      <c r="K227" s="47">
        <v>86671.047000000006</v>
      </c>
      <c r="L227" s="47">
        <v>8369.8410000000003</v>
      </c>
      <c r="M227" s="47">
        <v>285749.68</v>
      </c>
      <c r="N227" s="47">
        <f t="shared" si="64"/>
        <v>-190708.79199999999</v>
      </c>
      <c r="O227" s="191"/>
      <c r="P227" s="192"/>
    </row>
    <row r="228" spans="2:16" s="1" customFormat="1" ht="50.1" hidden="1" customHeight="1">
      <c r="B228" s="63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62"/>
        <v>-1014580.5392699998</v>
      </c>
      <c r="G228" s="48">
        <v>209534.236</v>
      </c>
      <c r="H228" s="48">
        <v>19509.379000000001</v>
      </c>
      <c r="I228" s="48">
        <v>404520.663</v>
      </c>
      <c r="J228" s="48">
        <f t="shared" si="63"/>
        <v>-175477.04800000001</v>
      </c>
      <c r="K228" s="48">
        <v>97201.217999999993</v>
      </c>
      <c r="L228" s="48">
        <v>7591.415</v>
      </c>
      <c r="M228" s="48">
        <v>342535.46100000001</v>
      </c>
      <c r="N228" s="48">
        <f t="shared" si="64"/>
        <v>-237742.82800000004</v>
      </c>
      <c r="O228" s="191"/>
      <c r="P228" s="192"/>
    </row>
    <row r="229" spans="2:16" s="1" customFormat="1" ht="50.1" hidden="1" customHeight="1">
      <c r="B229" s="3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62"/>
        <v>-768139.83966000006</v>
      </c>
      <c r="G229" s="47">
        <v>230286.71</v>
      </c>
      <c r="H229" s="47">
        <v>24791.857</v>
      </c>
      <c r="I229" s="47">
        <v>396650.63900000002</v>
      </c>
      <c r="J229" s="47">
        <f t="shared" si="63"/>
        <v>-141572.07200000004</v>
      </c>
      <c r="K229" s="47">
        <v>108729.46</v>
      </c>
      <c r="L229" s="47">
        <v>7939.808</v>
      </c>
      <c r="M229" s="47">
        <v>344882.647</v>
      </c>
      <c r="N229" s="47">
        <f t="shared" si="64"/>
        <v>-228213.37899999999</v>
      </c>
      <c r="O229" s="191"/>
      <c r="P229" s="192"/>
    </row>
    <row r="230" spans="2:16" s="1" customFormat="1" ht="50.1" hidden="1" customHeight="1">
      <c r="B230" s="13">
        <v>2015</v>
      </c>
      <c r="C230" s="132"/>
      <c r="D230" s="132"/>
      <c r="E230" s="132"/>
      <c r="F230" s="132"/>
      <c r="G230" s="189"/>
      <c r="H230" s="189"/>
      <c r="I230" s="189"/>
      <c r="J230" s="189"/>
      <c r="K230" s="189"/>
      <c r="L230" s="189"/>
      <c r="M230" s="189"/>
      <c r="N230" s="189"/>
      <c r="O230" s="191"/>
      <c r="P230" s="192"/>
    </row>
    <row r="231" spans="2:16" s="1" customFormat="1" ht="50.1" hidden="1" customHeight="1">
      <c r="B231" s="63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ref="F231:F242" si="65">C231+D231-E231</f>
        <v>-576248.2906200001</v>
      </c>
      <c r="G231" s="48">
        <v>177250.11900000001</v>
      </c>
      <c r="H231" s="48">
        <v>15521.645</v>
      </c>
      <c r="I231" s="48">
        <v>277235.01199999999</v>
      </c>
      <c r="J231" s="48">
        <f t="shared" ref="J231:J242" si="66">G231+H231-I231</f>
        <v>-84463.247999999992</v>
      </c>
      <c r="K231" s="48">
        <v>77888.414999999994</v>
      </c>
      <c r="L231" s="48">
        <v>5091.7349999999997</v>
      </c>
      <c r="M231" s="48">
        <v>229167.86600000001</v>
      </c>
      <c r="N231" s="48">
        <f t="shared" ref="N231:N242" si="67">K231+L231-M231</f>
        <v>-146187.71600000001</v>
      </c>
      <c r="O231" s="191"/>
      <c r="P231" s="192"/>
    </row>
    <row r="232" spans="2:16" s="1" customFormat="1" ht="50.1" hidden="1" customHeight="1">
      <c r="B232" s="3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65"/>
        <v>-760368.67745000008</v>
      </c>
      <c r="G232" s="47">
        <v>166408.26699999999</v>
      </c>
      <c r="H232" s="47">
        <v>18729.298999999999</v>
      </c>
      <c r="I232" s="47">
        <v>384158.66700000002</v>
      </c>
      <c r="J232" s="47">
        <f t="shared" si="66"/>
        <v>-199021.10100000002</v>
      </c>
      <c r="K232" s="47">
        <v>67121.577999999994</v>
      </c>
      <c r="L232" s="47">
        <v>6964.9780000000001</v>
      </c>
      <c r="M232" s="47">
        <v>340246.76299999998</v>
      </c>
      <c r="N232" s="47">
        <f t="shared" si="67"/>
        <v>-266160.20699999999</v>
      </c>
      <c r="O232" s="191"/>
      <c r="P232" s="192"/>
    </row>
    <row r="233" spans="2:16" s="1" customFormat="1" ht="50.1" hidden="1" customHeight="1">
      <c r="B233" s="63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65"/>
        <v>-816160.93098999991</v>
      </c>
      <c r="G233" s="48">
        <v>219038.63500000001</v>
      </c>
      <c r="H233" s="48">
        <v>21715.094000000001</v>
      </c>
      <c r="I233" s="48">
        <v>325180.46999999997</v>
      </c>
      <c r="J233" s="48">
        <f t="shared" si="66"/>
        <v>-84426.740999999951</v>
      </c>
      <c r="K233" s="48">
        <v>110659.948</v>
      </c>
      <c r="L233" s="48">
        <v>6968.7309999999998</v>
      </c>
      <c r="M233" s="48">
        <v>262028.48199999999</v>
      </c>
      <c r="N233" s="48">
        <f t="shared" si="67"/>
        <v>-144399.80299999999</v>
      </c>
      <c r="O233" s="191"/>
      <c r="P233" s="192"/>
    </row>
    <row r="234" spans="2:16" s="1" customFormat="1" ht="50.1" hidden="1" customHeight="1">
      <c r="B234" s="3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65"/>
        <v>-757999.91119999997</v>
      </c>
      <c r="G234" s="47">
        <v>188507.46400000001</v>
      </c>
      <c r="H234" s="47">
        <v>15763.977000000001</v>
      </c>
      <c r="I234" s="47">
        <v>321340.25699999998</v>
      </c>
      <c r="J234" s="47">
        <f t="shared" si="66"/>
        <v>-117068.81599999996</v>
      </c>
      <c r="K234" s="47">
        <v>95548.913</v>
      </c>
      <c r="L234" s="47">
        <v>6324.2759999999998</v>
      </c>
      <c r="M234" s="47">
        <v>265842.66700000002</v>
      </c>
      <c r="N234" s="47">
        <f t="shared" si="67"/>
        <v>-163969.478</v>
      </c>
      <c r="O234" s="191"/>
      <c r="P234" s="192"/>
    </row>
    <row r="235" spans="2:16" s="1" customFormat="1" ht="50.1" hidden="1" customHeight="1">
      <c r="B235" s="63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65"/>
        <v>-825852.51654999983</v>
      </c>
      <c r="G235" s="48">
        <v>209280.63399999999</v>
      </c>
      <c r="H235" s="48">
        <v>15809.946</v>
      </c>
      <c r="I235" s="48">
        <v>345531.05300000001</v>
      </c>
      <c r="J235" s="48">
        <f t="shared" si="66"/>
        <v>-120440.47300000003</v>
      </c>
      <c r="K235" s="48">
        <v>125972.045</v>
      </c>
      <c r="L235" s="48">
        <v>8808.0490000000009</v>
      </c>
      <c r="M235" s="48">
        <v>282305.90000000002</v>
      </c>
      <c r="N235" s="48">
        <f t="shared" si="67"/>
        <v>-147525.80600000001</v>
      </c>
      <c r="O235" s="191"/>
      <c r="P235" s="192"/>
    </row>
    <row r="236" spans="2:16" s="1" customFormat="1" ht="50.1" hidden="1" customHeight="1">
      <c r="B236" s="3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65"/>
        <v>-644524.24286</v>
      </c>
      <c r="G236" s="47">
        <v>236938.88699999999</v>
      </c>
      <c r="H236" s="47">
        <v>16346.811</v>
      </c>
      <c r="I236" s="47">
        <v>313881.82699999999</v>
      </c>
      <c r="J236" s="47">
        <f t="shared" si="66"/>
        <v>-60596.129000000015</v>
      </c>
      <c r="K236" s="47">
        <v>160373.522</v>
      </c>
      <c r="L236" s="47">
        <v>6231.9030000000002</v>
      </c>
      <c r="M236" s="47">
        <v>257476.299</v>
      </c>
      <c r="N236" s="47">
        <f t="shared" si="67"/>
        <v>-90870.874000000011</v>
      </c>
      <c r="O236" s="191"/>
      <c r="P236" s="192"/>
    </row>
    <row r="237" spans="2:16" s="1" customFormat="1" ht="50.1" hidden="1" customHeight="1">
      <c r="B237" s="63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65"/>
        <v>-836199.44199999992</v>
      </c>
      <c r="G237" s="48">
        <v>183424.41699999999</v>
      </c>
      <c r="H237" s="48">
        <v>11750.929</v>
      </c>
      <c r="I237" s="48">
        <v>329019.78399999999</v>
      </c>
      <c r="J237" s="48">
        <f t="shared" si="66"/>
        <v>-133844.43799999999</v>
      </c>
      <c r="K237" s="48">
        <v>123429.33900000001</v>
      </c>
      <c r="L237" s="48">
        <v>4741.4660000000003</v>
      </c>
      <c r="M237" s="48">
        <v>278691.85100000002</v>
      </c>
      <c r="N237" s="48">
        <f t="shared" si="67"/>
        <v>-150521.04600000003</v>
      </c>
      <c r="O237" s="191"/>
      <c r="P237" s="192"/>
    </row>
    <row r="238" spans="2:16" s="1" customFormat="1" ht="50.1" hidden="1" customHeight="1">
      <c r="B238" s="3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65"/>
        <v>-892427.73893999984</v>
      </c>
      <c r="G238" s="47">
        <v>222271.84599999999</v>
      </c>
      <c r="H238" s="47">
        <v>21687.611000000001</v>
      </c>
      <c r="I238" s="47">
        <v>316658.74599999998</v>
      </c>
      <c r="J238" s="47">
        <f t="shared" si="66"/>
        <v>-72699.28899999999</v>
      </c>
      <c r="K238" s="47">
        <v>146939.56099999999</v>
      </c>
      <c r="L238" s="47">
        <v>10811.683999999999</v>
      </c>
      <c r="M238" s="47">
        <v>261868.609</v>
      </c>
      <c r="N238" s="47">
        <f t="shared" si="67"/>
        <v>-104117.364</v>
      </c>
      <c r="O238" s="191"/>
      <c r="P238" s="192"/>
    </row>
    <row r="239" spans="2:16" s="1" customFormat="1" ht="50.1" hidden="1" customHeight="1">
      <c r="B239" s="63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65"/>
        <v>-659803.40091000008</v>
      </c>
      <c r="G239" s="48">
        <v>228354.283</v>
      </c>
      <c r="H239" s="48">
        <v>11557.546</v>
      </c>
      <c r="I239" s="48">
        <v>297536.03100000002</v>
      </c>
      <c r="J239" s="48">
        <f t="shared" si="66"/>
        <v>-57624.202000000019</v>
      </c>
      <c r="K239" s="48">
        <v>162221.679</v>
      </c>
      <c r="L239" s="48">
        <v>6278.7449999999999</v>
      </c>
      <c r="M239" s="48">
        <v>252861.321</v>
      </c>
      <c r="N239" s="48">
        <f t="shared" si="67"/>
        <v>-84360.896999999997</v>
      </c>
      <c r="O239" s="191"/>
      <c r="P239" s="192"/>
    </row>
    <row r="240" spans="2:16" s="1" customFormat="1" ht="50.1" hidden="1" customHeight="1">
      <c r="B240" s="3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65"/>
        <v>-749747.1017</v>
      </c>
      <c r="G240" s="47">
        <v>218863.78</v>
      </c>
      <c r="H240" s="47">
        <v>18393.241000000002</v>
      </c>
      <c r="I240" s="47">
        <v>275236.32500000001</v>
      </c>
      <c r="J240" s="47">
        <f t="shared" si="66"/>
        <v>-37979.304000000004</v>
      </c>
      <c r="K240" s="47">
        <v>143299.641</v>
      </c>
      <c r="L240" s="47">
        <v>9387.1669999999995</v>
      </c>
      <c r="M240" s="47">
        <v>225399.13399999999</v>
      </c>
      <c r="N240" s="47">
        <f t="shared" si="67"/>
        <v>-72712.326000000001</v>
      </c>
      <c r="O240" s="191"/>
      <c r="P240" s="192"/>
    </row>
    <row r="241" spans="2:16" s="1" customFormat="1" ht="50.1" hidden="1" customHeight="1">
      <c r="B241" s="63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65"/>
        <v>-778291.06614999997</v>
      </c>
      <c r="G241" s="48">
        <v>186472.89499999999</v>
      </c>
      <c r="H241" s="48">
        <v>14466.968999999999</v>
      </c>
      <c r="I241" s="48">
        <v>269732.76899999997</v>
      </c>
      <c r="J241" s="48">
        <f t="shared" si="66"/>
        <v>-68792.90499999997</v>
      </c>
      <c r="K241" s="48">
        <v>100953.996</v>
      </c>
      <c r="L241" s="48">
        <v>7999.5420000000004</v>
      </c>
      <c r="M241" s="48">
        <v>218898.905</v>
      </c>
      <c r="N241" s="48">
        <f t="shared" si="67"/>
        <v>-109945.367</v>
      </c>
      <c r="O241" s="191"/>
      <c r="P241" s="192"/>
    </row>
    <row r="242" spans="2:16" s="1" customFormat="1" ht="50.1" hidden="1" customHeight="1">
      <c r="B242" s="3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65"/>
        <v>-678146.70404999994</v>
      </c>
      <c r="G242" s="47">
        <v>207222.85</v>
      </c>
      <c r="H242" s="47">
        <v>16779.190999999999</v>
      </c>
      <c r="I242" s="47">
        <v>258945.027</v>
      </c>
      <c r="J242" s="47">
        <f t="shared" si="66"/>
        <v>-34942.986000000004</v>
      </c>
      <c r="K242" s="47">
        <v>115462.56</v>
      </c>
      <c r="L242" s="47">
        <v>10539.343000000001</v>
      </c>
      <c r="M242" s="47">
        <v>207055.08499999999</v>
      </c>
      <c r="N242" s="47">
        <f t="shared" si="67"/>
        <v>-81053.182000000001</v>
      </c>
      <c r="O242" s="191"/>
      <c r="P242" s="192"/>
    </row>
    <row r="243" spans="2:16" s="1" customFormat="1" ht="50.1" hidden="1" customHeight="1">
      <c r="B243" s="13">
        <v>2016</v>
      </c>
      <c r="C243" s="132"/>
      <c r="D243" s="132"/>
      <c r="E243" s="132"/>
      <c r="F243" s="132"/>
      <c r="G243" s="189"/>
      <c r="H243" s="189"/>
      <c r="I243" s="189"/>
      <c r="J243" s="189"/>
      <c r="K243" s="189"/>
      <c r="L243" s="189"/>
      <c r="M243" s="189"/>
      <c r="N243" s="189"/>
      <c r="O243" s="191"/>
      <c r="P243" s="192"/>
    </row>
    <row r="244" spans="2:16" s="1" customFormat="1" ht="50.1" hidden="1" customHeight="1">
      <c r="B244" s="63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ref="F244:F255" si="68">C244+D244-E244</f>
        <v>-779088.86769999983</v>
      </c>
      <c r="G244" s="48">
        <v>154415.34899999999</v>
      </c>
      <c r="H244" s="48">
        <v>13323.612999999999</v>
      </c>
      <c r="I244" s="48">
        <v>237925.908</v>
      </c>
      <c r="J244" s="48">
        <f t="shared" ref="J244:J255" si="69">G244+H244-I244</f>
        <v>-70186.945999999996</v>
      </c>
      <c r="K244" s="48">
        <v>85634.638999999996</v>
      </c>
      <c r="L244" s="48">
        <v>7614.5259999999998</v>
      </c>
      <c r="M244" s="48">
        <v>193452.24600000001</v>
      </c>
      <c r="N244" s="48">
        <f t="shared" ref="N244:N255" si="70">K244+L244-M244</f>
        <v>-100203.08100000002</v>
      </c>
      <c r="O244" s="191"/>
      <c r="P244" s="192"/>
    </row>
    <row r="245" spans="2:16" s="1" customFormat="1" ht="50.1" hidden="1" customHeight="1">
      <c r="B245" s="3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68"/>
        <v>-670274.6585100001</v>
      </c>
      <c r="G245" s="47">
        <v>149479.261</v>
      </c>
      <c r="H245" s="47">
        <v>15745.415000000001</v>
      </c>
      <c r="I245" s="47">
        <v>207776.64000000001</v>
      </c>
      <c r="J245" s="47">
        <f t="shared" si="69"/>
        <v>-42551.964000000007</v>
      </c>
      <c r="K245" s="47">
        <v>88921.606</v>
      </c>
      <c r="L245" s="47">
        <v>8043.5990000000002</v>
      </c>
      <c r="M245" s="47">
        <v>162951.38500000001</v>
      </c>
      <c r="N245" s="47">
        <f t="shared" si="70"/>
        <v>-65986.180000000008</v>
      </c>
      <c r="O245" s="191"/>
      <c r="P245" s="192"/>
    </row>
    <row r="246" spans="2:16" s="1" customFormat="1" ht="50.1" hidden="1" customHeight="1">
      <c r="B246" s="63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68"/>
        <v>-829472.55642000004</v>
      </c>
      <c r="G246" s="48">
        <v>179026.30799999999</v>
      </c>
      <c r="H246" s="48">
        <v>31559.598999999998</v>
      </c>
      <c r="I246" s="48">
        <v>253966.97700000001</v>
      </c>
      <c r="J246" s="48">
        <f t="shared" si="69"/>
        <v>-43381.070000000036</v>
      </c>
      <c r="K246" s="48">
        <v>105525.876</v>
      </c>
      <c r="L246" s="48">
        <v>22358.694</v>
      </c>
      <c r="M246" s="48">
        <v>200876.106</v>
      </c>
      <c r="N246" s="48">
        <f t="shared" si="70"/>
        <v>-72991.535999999993</v>
      </c>
      <c r="O246" s="191"/>
      <c r="P246" s="192"/>
    </row>
    <row r="247" spans="2:16" s="1" customFormat="1" ht="50.1" hidden="1" customHeight="1">
      <c r="B247" s="3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68"/>
        <v>-728512.06599999988</v>
      </c>
      <c r="G247" s="47">
        <v>172706.56400000001</v>
      </c>
      <c r="H247" s="47">
        <v>16825.274000000001</v>
      </c>
      <c r="I247" s="47">
        <v>292696.049</v>
      </c>
      <c r="J247" s="47">
        <f t="shared" si="69"/>
        <v>-103164.21099999998</v>
      </c>
      <c r="K247" s="47">
        <v>106827.97500000001</v>
      </c>
      <c r="L247" s="47">
        <v>8754.027</v>
      </c>
      <c r="M247" s="47">
        <v>238358.34599999999</v>
      </c>
      <c r="N247" s="47">
        <f t="shared" si="70"/>
        <v>-122776.34399999998</v>
      </c>
      <c r="O247" s="191"/>
      <c r="P247" s="192"/>
    </row>
    <row r="248" spans="2:16" s="1" customFormat="1" ht="50.1" hidden="1" customHeight="1">
      <c r="B248" s="63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68"/>
        <v>-681354.6719999999</v>
      </c>
      <c r="G248" s="48">
        <v>210240.01300000001</v>
      </c>
      <c r="H248" s="48">
        <v>34476.675000000003</v>
      </c>
      <c r="I248" s="48">
        <v>258676.26199999999</v>
      </c>
      <c r="J248" s="48">
        <f t="shared" si="69"/>
        <v>-13959.573999999964</v>
      </c>
      <c r="K248" s="48">
        <v>135938.022</v>
      </c>
      <c r="L248" s="48">
        <v>16654.001</v>
      </c>
      <c r="M248" s="48">
        <v>194957.364</v>
      </c>
      <c r="N248" s="48">
        <f t="shared" si="70"/>
        <v>-42365.341000000015</v>
      </c>
      <c r="O248" s="191"/>
      <c r="P248" s="192"/>
    </row>
    <row r="249" spans="2:16" s="1" customFormat="1" ht="50.1" hidden="1" customHeight="1">
      <c r="B249" s="3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68"/>
        <v>-611167.50319999992</v>
      </c>
      <c r="G249" s="47">
        <v>190869.476</v>
      </c>
      <c r="H249" s="47">
        <v>13052.982</v>
      </c>
      <c r="I249" s="47">
        <v>271625.25</v>
      </c>
      <c r="J249" s="47">
        <f t="shared" si="69"/>
        <v>-67702.792000000016</v>
      </c>
      <c r="K249" s="47">
        <v>131345.05600000001</v>
      </c>
      <c r="L249" s="47">
        <v>5634.06</v>
      </c>
      <c r="M249" s="47">
        <v>215369.46299999999</v>
      </c>
      <c r="N249" s="47">
        <f t="shared" si="70"/>
        <v>-78390.34699999998</v>
      </c>
      <c r="O249" s="191"/>
      <c r="P249" s="192"/>
    </row>
    <row r="250" spans="2:16" s="1" customFormat="1" ht="50.1" hidden="1" customHeight="1">
      <c r="B250" s="63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68"/>
        <v>-534034.5612</v>
      </c>
      <c r="G250" s="48">
        <v>178330.37599999999</v>
      </c>
      <c r="H250" s="48">
        <v>24870.653999999999</v>
      </c>
      <c r="I250" s="48">
        <v>198292.48000000001</v>
      </c>
      <c r="J250" s="48">
        <f t="shared" si="69"/>
        <v>4908.5499999999884</v>
      </c>
      <c r="K250" s="48">
        <v>116054.355</v>
      </c>
      <c r="L250" s="48">
        <v>6112.5469999999996</v>
      </c>
      <c r="M250" s="48">
        <v>157636.92499999999</v>
      </c>
      <c r="N250" s="48">
        <f t="shared" si="70"/>
        <v>-35470.022999999986</v>
      </c>
      <c r="O250" s="191"/>
      <c r="P250" s="192"/>
    </row>
    <row r="251" spans="2:16" s="1" customFormat="1" ht="50.1" hidden="1" customHeight="1">
      <c r="B251" s="3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68"/>
        <v>-672415.14808000007</v>
      </c>
      <c r="G251" s="47">
        <v>223307.18299999999</v>
      </c>
      <c r="H251" s="47">
        <v>17901.494999999999</v>
      </c>
      <c r="I251" s="47">
        <v>235012.89199999999</v>
      </c>
      <c r="J251" s="47">
        <f t="shared" si="69"/>
        <v>6195.7859999999928</v>
      </c>
      <c r="K251" s="47">
        <v>152733.15400000001</v>
      </c>
      <c r="L251" s="47">
        <v>7006.5060000000003</v>
      </c>
      <c r="M251" s="47">
        <v>191546.80600000001</v>
      </c>
      <c r="N251" s="47">
        <f t="shared" si="70"/>
        <v>-31807.146000000008</v>
      </c>
      <c r="O251" s="191"/>
      <c r="P251" s="192"/>
    </row>
    <row r="252" spans="2:16" s="1" customFormat="1" ht="50.1" hidden="1" customHeight="1">
      <c r="B252" s="63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68"/>
        <v>-532142.04449999996</v>
      </c>
      <c r="G252" s="48">
        <v>154086.42550000001</v>
      </c>
      <c r="H252" s="48">
        <v>20324.137999999999</v>
      </c>
      <c r="I252" s="48">
        <v>221109.27799999999</v>
      </c>
      <c r="J252" s="48">
        <f t="shared" si="69"/>
        <v>-46698.714499999973</v>
      </c>
      <c r="K252" s="48">
        <v>95933.546000000002</v>
      </c>
      <c r="L252" s="48">
        <v>13135.751</v>
      </c>
      <c r="M252" s="48">
        <v>183138.79</v>
      </c>
      <c r="N252" s="48">
        <f t="shared" si="70"/>
        <v>-74069.493000000002</v>
      </c>
      <c r="O252" s="191"/>
      <c r="P252" s="192"/>
    </row>
    <row r="253" spans="2:16" s="1" customFormat="1" ht="50.1" hidden="1" customHeight="1">
      <c r="B253" s="3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68"/>
        <v>-760285.39199999999</v>
      </c>
      <c r="G253" s="47">
        <v>198554.61</v>
      </c>
      <c r="H253" s="47">
        <v>25691.439999999999</v>
      </c>
      <c r="I253" s="47">
        <v>300015.478</v>
      </c>
      <c r="J253" s="47">
        <f t="shared" si="69"/>
        <v>-75769.428000000014</v>
      </c>
      <c r="K253" s="47">
        <v>112367.213</v>
      </c>
      <c r="L253" s="47">
        <v>6979.7420000000002</v>
      </c>
      <c r="M253" s="47">
        <v>233876.25899999999</v>
      </c>
      <c r="N253" s="47">
        <f t="shared" si="70"/>
        <v>-114529.30399999999</v>
      </c>
      <c r="O253" s="191"/>
      <c r="P253" s="192"/>
    </row>
    <row r="254" spans="2:16" s="1" customFormat="1" ht="50.1" hidden="1" customHeight="1">
      <c r="B254" s="63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68"/>
        <v>-799201.34299999988</v>
      </c>
      <c r="G254" s="48">
        <v>151485.408</v>
      </c>
      <c r="H254" s="48">
        <v>18712.978999999999</v>
      </c>
      <c r="I254" s="48">
        <v>320524.908</v>
      </c>
      <c r="J254" s="48">
        <f t="shared" si="69"/>
        <v>-150326.52100000001</v>
      </c>
      <c r="K254" s="48">
        <v>88713.892000000007</v>
      </c>
      <c r="L254" s="48">
        <v>8829.6440000000002</v>
      </c>
      <c r="M254" s="48">
        <v>264315.29800000001</v>
      </c>
      <c r="N254" s="48">
        <f t="shared" si="70"/>
        <v>-166771.76199999999</v>
      </c>
      <c r="O254" s="191"/>
      <c r="P254" s="192"/>
    </row>
    <row r="255" spans="2:16" s="1" customFormat="1" ht="50.1" hidden="1" customHeight="1">
      <c r="B255" s="3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68"/>
        <v>-762897.31300000008</v>
      </c>
      <c r="G255" s="47">
        <v>179403.94699999999</v>
      </c>
      <c r="H255" s="47">
        <v>16719.271000000001</v>
      </c>
      <c r="I255" s="47">
        <v>340588.82699999999</v>
      </c>
      <c r="J255" s="47">
        <f t="shared" si="69"/>
        <v>-144465.609</v>
      </c>
      <c r="K255" s="47">
        <v>106222.099</v>
      </c>
      <c r="L255" s="47">
        <v>5927.2730000000001</v>
      </c>
      <c r="M255" s="47">
        <v>294723.83600000001</v>
      </c>
      <c r="N255" s="47">
        <f t="shared" si="70"/>
        <v>-182574.46400000001</v>
      </c>
      <c r="O255" s="191"/>
      <c r="P255" s="192"/>
    </row>
    <row r="256" spans="2:16" s="1" customFormat="1" ht="50.1" hidden="1" customHeight="1">
      <c r="B256" s="13">
        <v>2017</v>
      </c>
      <c r="C256" s="132"/>
      <c r="D256" s="132"/>
      <c r="E256" s="132"/>
      <c r="F256" s="132"/>
      <c r="G256" s="189"/>
      <c r="H256" s="189"/>
      <c r="I256" s="189"/>
      <c r="J256" s="189"/>
      <c r="K256" s="189"/>
      <c r="L256" s="189"/>
      <c r="M256" s="189"/>
      <c r="N256" s="189"/>
      <c r="O256" s="191"/>
      <c r="P256" s="192"/>
    </row>
    <row r="257" spans="2:16" s="1" customFormat="1" ht="50.1" hidden="1" customHeight="1">
      <c r="B257" s="63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ref="F257:F268" si="71">C257+D257-E257</f>
        <v>-705413.00799999991</v>
      </c>
      <c r="G257" s="48">
        <v>141547.497</v>
      </c>
      <c r="H257" s="48">
        <v>16785.334999999999</v>
      </c>
      <c r="I257" s="48">
        <v>263848.64399999997</v>
      </c>
      <c r="J257" s="48">
        <f t="shared" ref="J257:J268" si="72">G257+H257-I257</f>
        <v>-105515.81199999998</v>
      </c>
      <c r="K257" s="48">
        <v>70745.84</v>
      </c>
      <c r="L257" s="48">
        <v>7320.0379999999996</v>
      </c>
      <c r="M257" s="48">
        <v>216492.22</v>
      </c>
      <c r="N257" s="48">
        <f t="shared" ref="N257:N268" si="73">K257+L257-M257</f>
        <v>-138426.342</v>
      </c>
      <c r="O257" s="191"/>
      <c r="P257" s="192"/>
    </row>
    <row r="258" spans="2:16" s="1" customFormat="1" ht="50.1" hidden="1" customHeight="1">
      <c r="B258" s="3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71"/>
        <v>-727127.5560000001</v>
      </c>
      <c r="G258" s="47">
        <v>132783.32800000001</v>
      </c>
      <c r="H258" s="47">
        <v>13378.415000000001</v>
      </c>
      <c r="I258" s="47">
        <v>274881.31099999999</v>
      </c>
      <c r="J258" s="47">
        <f t="shared" si="72"/>
        <v>-128719.56799999997</v>
      </c>
      <c r="K258" s="47">
        <v>68171.410999999993</v>
      </c>
      <c r="L258" s="47">
        <v>5241.223</v>
      </c>
      <c r="M258" s="47">
        <v>217730.28099999999</v>
      </c>
      <c r="N258" s="47">
        <f t="shared" si="73"/>
        <v>-144317.647</v>
      </c>
      <c r="O258" s="191"/>
      <c r="P258" s="192"/>
    </row>
    <row r="259" spans="2:16" s="1" customFormat="1" ht="50.1" hidden="1" customHeight="1">
      <c r="B259" s="63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71"/>
        <v>-776538.41580000008</v>
      </c>
      <c r="G259" s="48">
        <v>165518.97099999999</v>
      </c>
      <c r="H259" s="48">
        <v>20732.77</v>
      </c>
      <c r="I259" s="48">
        <v>309346.20799999998</v>
      </c>
      <c r="J259" s="48">
        <f t="shared" si="72"/>
        <v>-123094.467</v>
      </c>
      <c r="K259" s="48">
        <v>99710.593999999997</v>
      </c>
      <c r="L259" s="48">
        <v>6989.73</v>
      </c>
      <c r="M259" s="48">
        <v>241224.753</v>
      </c>
      <c r="N259" s="48">
        <f t="shared" si="73"/>
        <v>-134524.429</v>
      </c>
      <c r="O259" s="191"/>
      <c r="P259" s="192"/>
    </row>
    <row r="260" spans="2:16" s="1" customFormat="1" ht="50.1" hidden="1" customHeight="1">
      <c r="B260" s="3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71"/>
        <v>-872462.49991000001</v>
      </c>
      <c r="G260" s="47">
        <v>159118.55615000002</v>
      </c>
      <c r="H260" s="47">
        <v>12740.013000000001</v>
      </c>
      <c r="I260" s="47">
        <v>273982.70400000003</v>
      </c>
      <c r="J260" s="47">
        <f t="shared" si="72"/>
        <v>-102124.13485</v>
      </c>
      <c r="K260" s="47">
        <v>100628.61015000001</v>
      </c>
      <c r="L260" s="47">
        <v>5862.6790000000001</v>
      </c>
      <c r="M260" s="47">
        <v>198482.149</v>
      </c>
      <c r="N260" s="47">
        <f t="shared" si="73"/>
        <v>-91990.859849999993</v>
      </c>
      <c r="O260" s="191"/>
      <c r="P260" s="192"/>
    </row>
    <row r="261" spans="2:16" s="1" customFormat="1" ht="50.1" hidden="1" customHeight="1">
      <c r="B261" s="63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71"/>
        <v>-798996.61650000024</v>
      </c>
      <c r="G261" s="48">
        <v>178649.05050000001</v>
      </c>
      <c r="H261" s="48">
        <v>15925.002</v>
      </c>
      <c r="I261" s="48">
        <v>295415.98</v>
      </c>
      <c r="J261" s="48">
        <f t="shared" si="72"/>
        <v>-100841.92749999996</v>
      </c>
      <c r="K261" s="48">
        <v>115958.7175</v>
      </c>
      <c r="L261" s="48">
        <v>7687.0870000000004</v>
      </c>
      <c r="M261" s="48">
        <v>240124.405</v>
      </c>
      <c r="N261" s="48">
        <f t="shared" si="73"/>
        <v>-116478.6005</v>
      </c>
      <c r="O261" s="191"/>
      <c r="P261" s="192"/>
    </row>
    <row r="262" spans="2:16" s="1" customFormat="1" ht="50.1" hidden="1" customHeight="1">
      <c r="B262" s="3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71"/>
        <v>-649721.45399999991</v>
      </c>
      <c r="G262" s="47">
        <v>161646.902</v>
      </c>
      <c r="H262" s="47">
        <v>13402.393</v>
      </c>
      <c r="I262" s="47">
        <v>227285.08</v>
      </c>
      <c r="J262" s="47">
        <f t="shared" si="72"/>
        <v>-52235.784999999974</v>
      </c>
      <c r="K262" s="47">
        <v>104872.283</v>
      </c>
      <c r="L262" s="47">
        <v>5743.8490000000002</v>
      </c>
      <c r="M262" s="47">
        <v>168006.98499999999</v>
      </c>
      <c r="N262" s="47">
        <f t="shared" si="73"/>
        <v>-57390.852999999988</v>
      </c>
      <c r="O262" s="191"/>
      <c r="P262" s="192"/>
    </row>
    <row r="263" spans="2:16" s="1" customFormat="1" ht="50.1" hidden="1" customHeight="1">
      <c r="B263" s="63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71"/>
        <v>-817217.74200000009</v>
      </c>
      <c r="G263" s="48">
        <v>196559.128</v>
      </c>
      <c r="H263" s="48">
        <v>16709.589</v>
      </c>
      <c r="I263" s="48">
        <v>288856.82</v>
      </c>
      <c r="J263" s="48">
        <f t="shared" si="72"/>
        <v>-75588.103000000003</v>
      </c>
      <c r="K263" s="48">
        <v>123374.776</v>
      </c>
      <c r="L263" s="48">
        <v>7966.28</v>
      </c>
      <c r="M263" s="48">
        <v>236871.04800000001</v>
      </c>
      <c r="N263" s="48">
        <f t="shared" si="73"/>
        <v>-105529.992</v>
      </c>
      <c r="O263" s="191"/>
      <c r="P263" s="192"/>
    </row>
    <row r="264" spans="2:16" s="1" customFormat="1" ht="50.1" hidden="1" customHeight="1">
      <c r="B264" s="3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71"/>
        <v>-735103.0965000001</v>
      </c>
      <c r="G264" s="47">
        <v>193615.91500000001</v>
      </c>
      <c r="H264" s="47">
        <v>14322.75</v>
      </c>
      <c r="I264" s="47">
        <v>278586.50300000003</v>
      </c>
      <c r="J264" s="47">
        <f t="shared" si="72"/>
        <v>-70647.838000000018</v>
      </c>
      <c r="K264" s="47">
        <v>120150.065</v>
      </c>
      <c r="L264" s="47">
        <v>4881.424</v>
      </c>
      <c r="M264" s="47">
        <v>210314.34099999999</v>
      </c>
      <c r="N264" s="47">
        <f t="shared" si="73"/>
        <v>-85282.851999999984</v>
      </c>
      <c r="O264" s="191"/>
      <c r="P264" s="192"/>
    </row>
    <row r="265" spans="2:16" s="1" customFormat="1" ht="50.1" hidden="1" customHeight="1">
      <c r="B265" s="63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71"/>
        <v>-632199.69700000016</v>
      </c>
      <c r="G265" s="48">
        <v>174858.712</v>
      </c>
      <c r="H265" s="48">
        <v>19486.627</v>
      </c>
      <c r="I265" s="48">
        <v>235826.68400000001</v>
      </c>
      <c r="J265" s="48">
        <f t="shared" si="72"/>
        <v>-41481.345000000001</v>
      </c>
      <c r="K265" s="48">
        <v>112444.399</v>
      </c>
      <c r="L265" s="48">
        <v>5593.5219999999999</v>
      </c>
      <c r="M265" s="48">
        <v>201265.394</v>
      </c>
      <c r="N265" s="48">
        <f t="shared" si="73"/>
        <v>-83227.472999999998</v>
      </c>
      <c r="O265" s="191"/>
      <c r="P265" s="192"/>
    </row>
    <row r="266" spans="2:16" s="1" customFormat="1" ht="50.1" hidden="1" customHeight="1">
      <c r="B266" s="3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71"/>
        <v>-862168.69280000008</v>
      </c>
      <c r="G266" s="47">
        <v>182412.37299999999</v>
      </c>
      <c r="H266" s="47">
        <v>17349.008000000002</v>
      </c>
      <c r="I266" s="47">
        <v>334681.065</v>
      </c>
      <c r="J266" s="47">
        <f t="shared" si="72"/>
        <v>-134919.68400000001</v>
      </c>
      <c r="K266" s="47">
        <v>106589.43</v>
      </c>
      <c r="L266" s="47">
        <v>7890.7920000000004</v>
      </c>
      <c r="M266" s="47">
        <v>271666.08500000002</v>
      </c>
      <c r="N266" s="47">
        <f t="shared" si="73"/>
        <v>-157185.86300000001</v>
      </c>
      <c r="O266" s="191"/>
      <c r="P266" s="192"/>
    </row>
    <row r="267" spans="2:16" s="1" customFormat="1" ht="50.1" hidden="1" customHeight="1">
      <c r="B267" s="63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71"/>
        <v>-782922.40149999992</v>
      </c>
      <c r="G267" s="48">
        <v>181924.34299999999</v>
      </c>
      <c r="H267" s="48">
        <v>24832.348000000002</v>
      </c>
      <c r="I267" s="48">
        <v>310108.11900000001</v>
      </c>
      <c r="J267" s="48">
        <f t="shared" si="72"/>
        <v>-103351.42800000001</v>
      </c>
      <c r="K267" s="48">
        <v>94946.22</v>
      </c>
      <c r="L267" s="48">
        <v>7037.3209999999999</v>
      </c>
      <c r="M267" s="48">
        <v>269177.01299999998</v>
      </c>
      <c r="N267" s="48">
        <f t="shared" si="73"/>
        <v>-167193.47199999998</v>
      </c>
      <c r="O267" s="191"/>
      <c r="P267" s="192"/>
    </row>
    <row r="268" spans="2:16" s="1" customFormat="1" ht="50.1" hidden="1" customHeight="1">
      <c r="B268" s="3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71"/>
        <v>-860700.9850000001</v>
      </c>
      <c r="G268" s="47">
        <v>206534.99900000001</v>
      </c>
      <c r="H268" s="47">
        <v>22643.659</v>
      </c>
      <c r="I268" s="47">
        <v>379285.34499999997</v>
      </c>
      <c r="J268" s="47">
        <f t="shared" si="72"/>
        <v>-150106.68699999998</v>
      </c>
      <c r="K268" s="47">
        <v>107174.93</v>
      </c>
      <c r="L268" s="47">
        <v>12959.33</v>
      </c>
      <c r="M268" s="47">
        <v>333761.19400000002</v>
      </c>
      <c r="N268" s="47">
        <f t="shared" si="73"/>
        <v>-213626.93400000001</v>
      </c>
      <c r="O268" s="191"/>
      <c r="P268" s="192"/>
    </row>
    <row r="269" spans="2:16" s="1" customFormat="1" ht="50.1" hidden="1" customHeight="1">
      <c r="B269" s="13">
        <v>2018</v>
      </c>
      <c r="C269" s="132"/>
      <c r="D269" s="132"/>
      <c r="E269" s="132"/>
      <c r="F269" s="132"/>
      <c r="G269" s="189"/>
      <c r="H269" s="189"/>
      <c r="I269" s="189"/>
      <c r="J269" s="189"/>
      <c r="K269" s="189"/>
      <c r="L269" s="189"/>
      <c r="M269" s="189"/>
      <c r="N269" s="189"/>
      <c r="O269" s="191"/>
      <c r="P269" s="192"/>
    </row>
    <row r="270" spans="2:16" s="1" customFormat="1" ht="50.1" hidden="1" customHeight="1">
      <c r="B270" s="63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281" si="74">C270+D270-E270</f>
        <v>-852523.67300000007</v>
      </c>
      <c r="G270" s="48">
        <v>109951.133</v>
      </c>
      <c r="H270" s="48">
        <v>15458.552</v>
      </c>
      <c r="I270" s="48">
        <v>285243.18</v>
      </c>
      <c r="J270" s="48">
        <f t="shared" ref="J270:J281" si="75">G270+H270-I270</f>
        <v>-159833.495</v>
      </c>
      <c r="K270" s="48">
        <v>57391.362999999998</v>
      </c>
      <c r="L270" s="48">
        <v>4790.1139999999996</v>
      </c>
      <c r="M270" s="48">
        <v>235056.56599999999</v>
      </c>
      <c r="N270" s="48">
        <f t="shared" ref="N270:N281" si="76">K270+L270-M270</f>
        <v>-172875.08899999998</v>
      </c>
      <c r="O270" s="191"/>
      <c r="P270" s="192"/>
    </row>
    <row r="271" spans="2:16" s="1" customFormat="1" ht="50.1" hidden="1" customHeight="1">
      <c r="B271" s="3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74"/>
        <v>-658443.60400000005</v>
      </c>
      <c r="G271" s="47">
        <v>120989.901</v>
      </c>
      <c r="H271" s="47">
        <v>11714.972</v>
      </c>
      <c r="I271" s="47">
        <v>306629.96799999999</v>
      </c>
      <c r="J271" s="47">
        <f t="shared" si="75"/>
        <v>-173925.095</v>
      </c>
      <c r="K271" s="47">
        <v>61792.45</v>
      </c>
      <c r="L271" s="47">
        <v>4968.4719999999998</v>
      </c>
      <c r="M271" s="47">
        <v>265711.87300000002</v>
      </c>
      <c r="N271" s="47">
        <f t="shared" si="76"/>
        <v>-198950.95100000003</v>
      </c>
      <c r="O271" s="191"/>
      <c r="P271" s="192"/>
    </row>
    <row r="272" spans="2:16" s="1" customFormat="1" ht="50.1" hidden="1" customHeight="1">
      <c r="B272" s="63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74"/>
        <v>-646454.45120000001</v>
      </c>
      <c r="G272" s="48">
        <v>163193.70499999999</v>
      </c>
      <c r="H272" s="48">
        <v>14997.306</v>
      </c>
      <c r="I272" s="48">
        <v>293057.527</v>
      </c>
      <c r="J272" s="48">
        <f t="shared" si="75"/>
        <v>-114866.516</v>
      </c>
      <c r="K272" s="48">
        <v>81578.210000000006</v>
      </c>
      <c r="L272" s="48">
        <v>7082.3680000000004</v>
      </c>
      <c r="M272" s="48">
        <v>220560.64499999999</v>
      </c>
      <c r="N272" s="48">
        <f t="shared" si="76"/>
        <v>-131900.06699999998</v>
      </c>
      <c r="O272" s="191"/>
      <c r="P272" s="192"/>
    </row>
    <row r="273" spans="2:16" s="1" customFormat="1" ht="50.1" hidden="1" customHeight="1">
      <c r="B273" s="3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74"/>
        <v>-777660.89599999995</v>
      </c>
      <c r="G273" s="47">
        <v>160546.484</v>
      </c>
      <c r="H273" s="47">
        <v>19465.274000000001</v>
      </c>
      <c r="I273" s="47">
        <v>350495.51199999999</v>
      </c>
      <c r="J273" s="47">
        <f t="shared" si="75"/>
        <v>-170483.75399999999</v>
      </c>
      <c r="K273" s="47">
        <v>73612.459000000003</v>
      </c>
      <c r="L273" s="47">
        <v>8688.7929999999997</v>
      </c>
      <c r="M273" s="47">
        <v>293176.93699999998</v>
      </c>
      <c r="N273" s="47">
        <f t="shared" si="76"/>
        <v>-210875.68499999997</v>
      </c>
      <c r="O273" s="191"/>
      <c r="P273" s="192"/>
    </row>
    <row r="274" spans="2:16" s="1" customFormat="1" ht="50.1" hidden="1" customHeight="1">
      <c r="B274" s="63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74"/>
        <v>-711219.93739999994</v>
      </c>
      <c r="G274" s="48">
        <v>176923.83</v>
      </c>
      <c r="H274" s="48">
        <v>16549.052</v>
      </c>
      <c r="I274" s="48">
        <v>301408.74400000001</v>
      </c>
      <c r="J274" s="48">
        <f t="shared" si="75"/>
        <v>-107935.86200000002</v>
      </c>
      <c r="K274" s="48">
        <v>94190.319000000003</v>
      </c>
      <c r="L274" s="48">
        <v>8822.0429999999997</v>
      </c>
      <c r="M274" s="48">
        <v>249693.58300000001</v>
      </c>
      <c r="N274" s="48">
        <f t="shared" si="76"/>
        <v>-146681.22100000002</v>
      </c>
      <c r="O274" s="191"/>
      <c r="P274" s="192"/>
    </row>
    <row r="275" spans="2:16" s="1" customFormat="1" ht="50.1" hidden="1" customHeight="1">
      <c r="B275" s="3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74"/>
        <v>-641007.39699999988</v>
      </c>
      <c r="G275" s="47">
        <v>189773.96400000001</v>
      </c>
      <c r="H275" s="47">
        <v>12257.710999999999</v>
      </c>
      <c r="I275" s="47">
        <v>339582.21899999998</v>
      </c>
      <c r="J275" s="47">
        <f t="shared" si="75"/>
        <v>-137550.54399999997</v>
      </c>
      <c r="K275" s="47">
        <v>119697.928</v>
      </c>
      <c r="L275" s="47">
        <v>5308.5360000000001</v>
      </c>
      <c r="M275" s="47">
        <v>297910.41399999999</v>
      </c>
      <c r="N275" s="47">
        <f t="shared" si="76"/>
        <v>-172903.94999999998</v>
      </c>
      <c r="O275" s="191"/>
      <c r="P275" s="192"/>
    </row>
    <row r="276" spans="2:16" s="1" customFormat="1" ht="50.1" hidden="1" customHeight="1">
      <c r="B276" s="63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74"/>
        <v>-869946.33400000003</v>
      </c>
      <c r="G276" s="48">
        <v>185123.61300000001</v>
      </c>
      <c r="H276" s="48">
        <v>18321.361000000001</v>
      </c>
      <c r="I276" s="48">
        <v>360244.598</v>
      </c>
      <c r="J276" s="48">
        <f t="shared" si="75"/>
        <v>-156799.62399999998</v>
      </c>
      <c r="K276" s="48">
        <v>99777.872000000003</v>
      </c>
      <c r="L276" s="48">
        <v>8964.9009999999998</v>
      </c>
      <c r="M276" s="48">
        <v>319629.18400000001</v>
      </c>
      <c r="N276" s="48">
        <f t="shared" si="76"/>
        <v>-210886.41100000002</v>
      </c>
      <c r="O276" s="191"/>
      <c r="P276" s="192"/>
    </row>
    <row r="277" spans="2:16" s="1" customFormat="1" ht="50.1" hidden="1" customHeight="1">
      <c r="B277" s="3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74"/>
        <v>-733417.01799999992</v>
      </c>
      <c r="G277" s="47">
        <v>181987.49799999999</v>
      </c>
      <c r="H277" s="47">
        <v>16694.469000000001</v>
      </c>
      <c r="I277" s="47">
        <v>330603.33299999998</v>
      </c>
      <c r="J277" s="47">
        <f t="shared" si="75"/>
        <v>-131921.36599999998</v>
      </c>
      <c r="K277" s="47">
        <v>102081.255</v>
      </c>
      <c r="L277" s="47">
        <v>8522.8529999999992</v>
      </c>
      <c r="M277" s="47">
        <v>292666.46799999999</v>
      </c>
      <c r="N277" s="47">
        <f t="shared" si="76"/>
        <v>-182062.36</v>
      </c>
      <c r="O277" s="191"/>
      <c r="P277" s="192"/>
    </row>
    <row r="278" spans="2:16" s="1" customFormat="1" ht="50.1" hidden="1" customHeight="1">
      <c r="B278" s="63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74"/>
        <v>-742280.88800000004</v>
      </c>
      <c r="G278" s="48">
        <v>172492.86600000001</v>
      </c>
      <c r="H278" s="48">
        <v>14572.777</v>
      </c>
      <c r="I278" s="48">
        <v>303488.87900000002</v>
      </c>
      <c r="J278" s="48">
        <f t="shared" si="75"/>
        <v>-116423.236</v>
      </c>
      <c r="K278" s="48">
        <v>88344.86</v>
      </c>
      <c r="L278" s="48">
        <v>6393.3069999999998</v>
      </c>
      <c r="M278" s="48">
        <v>256972.31200000001</v>
      </c>
      <c r="N278" s="48">
        <f t="shared" si="76"/>
        <v>-162234.14500000002</v>
      </c>
      <c r="O278" s="191"/>
      <c r="P278" s="192"/>
    </row>
    <row r="279" spans="2:16" s="1" customFormat="1" ht="50.1" hidden="1" customHeight="1">
      <c r="B279" s="3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74"/>
        <v>-803535.00200000009</v>
      </c>
      <c r="G279" s="47">
        <v>221119.93100000001</v>
      </c>
      <c r="H279" s="47">
        <v>14639.888000000001</v>
      </c>
      <c r="I279" s="47">
        <v>333304.57900000003</v>
      </c>
      <c r="J279" s="47">
        <f t="shared" si="75"/>
        <v>-97544.760000000009</v>
      </c>
      <c r="K279" s="47">
        <v>111861.757</v>
      </c>
      <c r="L279" s="47">
        <v>6428.68</v>
      </c>
      <c r="M279" s="47">
        <v>279345.679</v>
      </c>
      <c r="N279" s="47">
        <f t="shared" si="76"/>
        <v>-161055.242</v>
      </c>
      <c r="O279" s="191"/>
      <c r="P279" s="192"/>
    </row>
    <row r="280" spans="2:16" s="1" customFormat="1" ht="50.1" hidden="1" customHeight="1">
      <c r="B280" s="63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74"/>
        <v>-764040.57900000003</v>
      </c>
      <c r="G280" s="48">
        <v>163716.552</v>
      </c>
      <c r="H280" s="48">
        <v>17970.334999999999</v>
      </c>
      <c r="I280" s="48">
        <v>338613.74200000003</v>
      </c>
      <c r="J280" s="48">
        <f t="shared" si="75"/>
        <v>-156926.85500000004</v>
      </c>
      <c r="K280" s="48">
        <v>79718.531000000003</v>
      </c>
      <c r="L280" s="48">
        <v>9176.5740000000005</v>
      </c>
      <c r="M280" s="48">
        <v>272655.19199999998</v>
      </c>
      <c r="N280" s="48">
        <f t="shared" si="76"/>
        <v>-183760.08699999997</v>
      </c>
      <c r="O280" s="191"/>
      <c r="P280" s="192"/>
    </row>
    <row r="281" spans="2:16" s="1" customFormat="1" ht="50.1" hidden="1" customHeight="1">
      <c r="B281" s="3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74"/>
        <v>-716811.40299999993</v>
      </c>
      <c r="G281" s="47">
        <v>184571.204</v>
      </c>
      <c r="H281" s="47">
        <v>30061.991999999998</v>
      </c>
      <c r="I281" s="47">
        <v>308011.81900000002</v>
      </c>
      <c r="J281" s="47">
        <f t="shared" si="75"/>
        <v>-93378.623000000021</v>
      </c>
      <c r="K281" s="47">
        <v>86877.342000000004</v>
      </c>
      <c r="L281" s="47">
        <v>8862.1219999999994</v>
      </c>
      <c r="M281" s="47">
        <v>220737.291</v>
      </c>
      <c r="N281" s="47">
        <f t="shared" si="76"/>
        <v>-124997.82699999999</v>
      </c>
      <c r="O281" s="191"/>
      <c r="P281" s="192"/>
    </row>
    <row r="282" spans="2:16" s="1" customFormat="1" ht="50.1" hidden="1" customHeight="1">
      <c r="B282" s="13">
        <v>2019</v>
      </c>
      <c r="C282" s="132"/>
      <c r="D282" s="132"/>
      <c r="E282" s="132"/>
      <c r="F282" s="132"/>
      <c r="G282" s="189"/>
      <c r="H282" s="189"/>
      <c r="I282" s="189"/>
      <c r="J282" s="189"/>
      <c r="K282" s="189"/>
      <c r="L282" s="189"/>
      <c r="M282" s="189"/>
      <c r="N282" s="189"/>
      <c r="O282" s="191"/>
      <c r="P282" s="192"/>
    </row>
    <row r="283" spans="2:16" s="1" customFormat="1" ht="50.1" hidden="1" customHeight="1">
      <c r="B283" s="63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ref="F283:F294" si="77">C283+D283-E283</f>
        <v>-747452.8504</v>
      </c>
      <c r="G283" s="48">
        <v>127030.435</v>
      </c>
      <c r="H283" s="48">
        <v>22411.315999999999</v>
      </c>
      <c r="I283" s="48">
        <v>302941.28499999997</v>
      </c>
      <c r="J283" s="48">
        <f t="shared" ref="J283:J294" si="78">G283+H283-I283</f>
        <v>-153499.53399999999</v>
      </c>
      <c r="K283" s="48">
        <v>61746.887000000002</v>
      </c>
      <c r="L283" s="48">
        <v>14599.304</v>
      </c>
      <c r="M283" s="48">
        <v>227354.076</v>
      </c>
      <c r="N283" s="48">
        <f t="shared" ref="N283:N294" si="79">K283+L283-M283</f>
        <v>-151007.88500000001</v>
      </c>
      <c r="O283" s="191"/>
      <c r="P283" s="192"/>
    </row>
    <row r="284" spans="2:16" s="1" customFormat="1" ht="50.1" hidden="1" customHeight="1">
      <c r="B284" s="3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77"/>
        <v>-622135.41299999994</v>
      </c>
      <c r="G284" s="47">
        <v>136150.28899999999</v>
      </c>
      <c r="H284" s="47">
        <v>20189.197</v>
      </c>
      <c r="I284" s="47">
        <v>367121.84700000001</v>
      </c>
      <c r="J284" s="47">
        <f t="shared" si="78"/>
        <v>-210782.36100000003</v>
      </c>
      <c r="K284" s="47">
        <v>69518.107999999993</v>
      </c>
      <c r="L284" s="47">
        <v>8641.0589999999993</v>
      </c>
      <c r="M284" s="47">
        <v>294565.005</v>
      </c>
      <c r="N284" s="47">
        <f t="shared" si="79"/>
        <v>-216405.83800000002</v>
      </c>
      <c r="O284" s="191"/>
      <c r="P284" s="192"/>
    </row>
    <row r="285" spans="2:16" s="1" customFormat="1" ht="50.1" hidden="1" customHeight="1">
      <c r="B285" s="63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77"/>
        <v>-555464.49690000003</v>
      </c>
      <c r="G285" s="48">
        <v>177916.14799999999</v>
      </c>
      <c r="H285" s="48">
        <v>44002.044000000002</v>
      </c>
      <c r="I285" s="48">
        <v>314251.51</v>
      </c>
      <c r="J285" s="48">
        <f t="shared" si="78"/>
        <v>-92333.318000000028</v>
      </c>
      <c r="K285" s="48">
        <v>95205.084000000003</v>
      </c>
      <c r="L285" s="48">
        <v>28296.321</v>
      </c>
      <c r="M285" s="48">
        <v>230550.31599999999</v>
      </c>
      <c r="N285" s="48">
        <f t="shared" si="79"/>
        <v>-107048.91099999999</v>
      </c>
      <c r="O285" s="191"/>
      <c r="P285" s="192"/>
    </row>
    <row r="286" spans="2:16" s="1" customFormat="1" ht="50.1" hidden="1" customHeight="1">
      <c r="B286" s="3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77"/>
        <v>-836079.49300000002</v>
      </c>
      <c r="G286" s="47">
        <v>175351.91899999999</v>
      </c>
      <c r="H286" s="47">
        <v>14254.814</v>
      </c>
      <c r="I286" s="47">
        <v>351482.65399999998</v>
      </c>
      <c r="J286" s="47">
        <f t="shared" si="78"/>
        <v>-161875.92099999997</v>
      </c>
      <c r="K286" s="47">
        <v>96673.183000000005</v>
      </c>
      <c r="L286" s="47">
        <v>7873.4470000000001</v>
      </c>
      <c r="M286" s="47">
        <v>273133.891</v>
      </c>
      <c r="N286" s="47">
        <f t="shared" si="79"/>
        <v>-168587.261</v>
      </c>
      <c r="O286" s="191"/>
      <c r="P286" s="192"/>
    </row>
    <row r="287" spans="2:16" s="1" customFormat="1" ht="50.1" hidden="1" customHeight="1">
      <c r="B287" s="63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77"/>
        <v>-741775.60300000012</v>
      </c>
      <c r="G287" s="48">
        <v>162215.37700000001</v>
      </c>
      <c r="H287" s="48">
        <v>22232.236000000001</v>
      </c>
      <c r="I287" s="48">
        <v>301541.95899999997</v>
      </c>
      <c r="J287" s="48">
        <f t="shared" si="78"/>
        <v>-117094.34599999996</v>
      </c>
      <c r="K287" s="48">
        <v>91747.766000000003</v>
      </c>
      <c r="L287" s="48">
        <v>14939.966</v>
      </c>
      <c r="M287" s="48">
        <v>253130.30100000001</v>
      </c>
      <c r="N287" s="48">
        <f t="shared" si="79"/>
        <v>-146442.56900000002</v>
      </c>
      <c r="O287" s="191"/>
      <c r="P287" s="192"/>
    </row>
    <row r="288" spans="2:16" s="1" customFormat="1" ht="50.1" hidden="1" customHeight="1">
      <c r="B288" s="3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77"/>
        <v>-472333.86343999999</v>
      </c>
      <c r="G288" s="47">
        <v>157065.899</v>
      </c>
      <c r="H288" s="47">
        <v>15657.491</v>
      </c>
      <c r="I288" s="47">
        <v>192554.4786</v>
      </c>
      <c r="J288" s="47">
        <f t="shared" si="78"/>
        <v>-19831.088599999988</v>
      </c>
      <c r="K288" s="47">
        <v>81982.494999999995</v>
      </c>
      <c r="L288" s="47">
        <v>9282.3160000000007</v>
      </c>
      <c r="M288" s="47">
        <v>145025.92059999998</v>
      </c>
      <c r="N288" s="47">
        <f t="shared" si="79"/>
        <v>-53761.109599999982</v>
      </c>
      <c r="O288" s="191"/>
      <c r="P288" s="192"/>
    </row>
    <row r="289" spans="2:16" s="1" customFormat="1" ht="50.1" hidden="1" customHeight="1">
      <c r="B289" s="63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77"/>
        <v>-747716.40300000005</v>
      </c>
      <c r="G289" s="48">
        <v>207539.00599999999</v>
      </c>
      <c r="H289" s="48">
        <v>28929.805</v>
      </c>
      <c r="I289" s="48">
        <v>335772.09399999998</v>
      </c>
      <c r="J289" s="48">
        <f t="shared" si="78"/>
        <v>-99303.282999999996</v>
      </c>
      <c r="K289" s="48">
        <v>116673.121</v>
      </c>
      <c r="L289" s="48">
        <v>14672.516</v>
      </c>
      <c r="M289" s="48">
        <v>287500.45400000003</v>
      </c>
      <c r="N289" s="48">
        <f t="shared" si="79"/>
        <v>-156154.81700000004</v>
      </c>
      <c r="O289" s="191"/>
      <c r="P289" s="192"/>
    </row>
    <row r="290" spans="2:16" s="1" customFormat="1" ht="50.1" hidden="1" customHeight="1">
      <c r="B290" s="3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77"/>
        <v>-549568.89638200006</v>
      </c>
      <c r="G290" s="47">
        <v>175984.14863800001</v>
      </c>
      <c r="H290" s="47">
        <v>32352.02</v>
      </c>
      <c r="I290" s="47">
        <v>292914.91200000001</v>
      </c>
      <c r="J290" s="47">
        <f t="shared" si="78"/>
        <v>-84578.743362000008</v>
      </c>
      <c r="K290" s="47">
        <v>106947.232928</v>
      </c>
      <c r="L290" s="47">
        <v>7526.393</v>
      </c>
      <c r="M290" s="47">
        <v>255576.95699999999</v>
      </c>
      <c r="N290" s="47">
        <f t="shared" si="79"/>
        <v>-141103.331072</v>
      </c>
      <c r="O290" s="191"/>
      <c r="P290" s="192"/>
    </row>
    <row r="291" spans="2:16" s="1" customFormat="1" ht="50.1" hidden="1" customHeight="1">
      <c r="B291" s="63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77"/>
        <v>-590294.71209999989</v>
      </c>
      <c r="G291" s="48">
        <v>214972.351</v>
      </c>
      <c r="H291" s="48">
        <v>20031.222000000002</v>
      </c>
      <c r="I291" s="48">
        <v>292904.02013999998</v>
      </c>
      <c r="J291" s="48">
        <f t="shared" si="78"/>
        <v>-57900.447139999975</v>
      </c>
      <c r="K291" s="48">
        <v>127404.44</v>
      </c>
      <c r="L291" s="48">
        <v>9059.6980000000003</v>
      </c>
      <c r="M291" s="48">
        <v>233239.72413999998</v>
      </c>
      <c r="N291" s="48">
        <f t="shared" si="79"/>
        <v>-96775.58613999997</v>
      </c>
      <c r="O291" s="191"/>
      <c r="P291" s="192"/>
    </row>
    <row r="292" spans="2:16" s="1" customFormat="1" ht="50.1" hidden="1" customHeight="1">
      <c r="B292" s="3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77"/>
        <v>-699106.50829999987</v>
      </c>
      <c r="G292" s="47">
        <v>189170.42800000001</v>
      </c>
      <c r="H292" s="47">
        <v>34341.660000000003</v>
      </c>
      <c r="I292" s="47">
        <v>299693.05</v>
      </c>
      <c r="J292" s="47">
        <f t="shared" si="78"/>
        <v>-76180.96199999997</v>
      </c>
      <c r="K292" s="47">
        <v>100048.042</v>
      </c>
      <c r="L292" s="47">
        <v>4456.7520000000004</v>
      </c>
      <c r="M292" s="47">
        <v>219114.38200000001</v>
      </c>
      <c r="N292" s="47">
        <f t="shared" si="79"/>
        <v>-114609.58800000002</v>
      </c>
      <c r="O292" s="191"/>
      <c r="P292" s="192"/>
    </row>
    <row r="293" spans="2:16" s="1" customFormat="1" ht="50.1" hidden="1" customHeight="1">
      <c r="B293" s="63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77"/>
        <v>-599069.52737000003</v>
      </c>
      <c r="G293" s="48">
        <v>167728.20499999999</v>
      </c>
      <c r="H293" s="48">
        <v>18237.175999999999</v>
      </c>
      <c r="I293" s="48">
        <v>278772.86095999996</v>
      </c>
      <c r="J293" s="48">
        <f t="shared" si="78"/>
        <v>-92807.479959999968</v>
      </c>
      <c r="K293" s="48">
        <v>80215.504000000001</v>
      </c>
      <c r="L293" s="48">
        <v>12611.286</v>
      </c>
      <c r="M293" s="48">
        <v>183361.99324000001</v>
      </c>
      <c r="N293" s="48">
        <f t="shared" si="79"/>
        <v>-90535.203240000003</v>
      </c>
      <c r="O293" s="191"/>
      <c r="P293" s="192"/>
    </row>
    <row r="294" spans="2:16" s="1" customFormat="1" ht="50.1" hidden="1" customHeight="1">
      <c r="B294" s="3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77"/>
        <v>-544668.42158000008</v>
      </c>
      <c r="G294" s="47">
        <v>187489.48124000002</v>
      </c>
      <c r="H294" s="47">
        <v>19384.181</v>
      </c>
      <c r="I294" s="47">
        <v>275384.77727999998</v>
      </c>
      <c r="J294" s="47">
        <f t="shared" si="78"/>
        <v>-68511.115039999946</v>
      </c>
      <c r="K294" s="47">
        <v>90146.717239999998</v>
      </c>
      <c r="L294" s="47">
        <v>9748.3230000000003</v>
      </c>
      <c r="M294" s="47">
        <v>206848.05196000001</v>
      </c>
      <c r="N294" s="47">
        <f t="shared" si="79"/>
        <v>-106953.01172000001</v>
      </c>
      <c r="O294" s="191"/>
      <c r="P294" s="192"/>
    </row>
    <row r="295" spans="2:16" s="1" customFormat="1" ht="50.1" hidden="1" customHeight="1">
      <c r="B295" s="13">
        <v>2020</v>
      </c>
      <c r="C295" s="132"/>
      <c r="D295" s="132"/>
      <c r="E295" s="132"/>
      <c r="F295" s="132"/>
      <c r="G295" s="189"/>
      <c r="H295" s="189"/>
      <c r="I295" s="189"/>
      <c r="J295" s="189"/>
      <c r="K295" s="189"/>
      <c r="L295" s="189"/>
      <c r="M295" s="189"/>
      <c r="N295" s="189"/>
      <c r="O295" s="191"/>
      <c r="P295" s="192"/>
    </row>
    <row r="296" spans="2:16" s="1" customFormat="1" ht="50.1" hidden="1" customHeight="1">
      <c r="B296" s="63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ref="F296:F307" si="80">C296+D296-E296</f>
        <v>-621370.18826999993</v>
      </c>
      <c r="G296" s="48">
        <v>151696.272</v>
      </c>
      <c r="H296" s="48">
        <v>12548.393</v>
      </c>
      <c r="I296" s="48">
        <v>365653.41837999999</v>
      </c>
      <c r="J296" s="48">
        <f t="shared" ref="J296:J307" si="81">G296+H296-I296</f>
        <v>-201408.75337999998</v>
      </c>
      <c r="K296" s="48">
        <v>82559.266000000003</v>
      </c>
      <c r="L296" s="48">
        <v>3874.7240000000002</v>
      </c>
      <c r="M296" s="48">
        <v>286869.51088000002</v>
      </c>
      <c r="N296" s="48">
        <f t="shared" ref="N296:N307" si="82">K296+L296-M296</f>
        <v>-200435.52088000003</v>
      </c>
      <c r="O296" s="191"/>
      <c r="P296" s="192"/>
    </row>
    <row r="297" spans="2:16" s="1" customFormat="1" ht="50.1" hidden="1" customHeight="1">
      <c r="B297" s="3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80"/>
        <v>-554149.15292000002</v>
      </c>
      <c r="G297" s="47">
        <v>161464.16200000001</v>
      </c>
      <c r="H297" s="47">
        <v>20405.994999999999</v>
      </c>
      <c r="I297" s="47">
        <v>285532.99550000002</v>
      </c>
      <c r="J297" s="47">
        <f t="shared" si="81"/>
        <v>-103662.83850000001</v>
      </c>
      <c r="K297" s="47">
        <v>92194.054000000004</v>
      </c>
      <c r="L297" s="47">
        <v>7965.2020000000002</v>
      </c>
      <c r="M297" s="47">
        <v>215948.19149999999</v>
      </c>
      <c r="N297" s="47">
        <f t="shared" si="82"/>
        <v>-115788.93549999998</v>
      </c>
      <c r="O297" s="191"/>
      <c r="P297" s="192"/>
    </row>
    <row r="298" spans="2:16" s="1" customFormat="1" ht="50.1" hidden="1" customHeight="1">
      <c r="B298" s="63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80"/>
        <v>-427685.67207000003</v>
      </c>
      <c r="G298" s="48">
        <v>153927.31099999999</v>
      </c>
      <c r="H298" s="48">
        <v>13303.821</v>
      </c>
      <c r="I298" s="48">
        <v>237049.8358</v>
      </c>
      <c r="J298" s="48">
        <f t="shared" si="81"/>
        <v>-69818.703800000018</v>
      </c>
      <c r="K298" s="48">
        <v>90493.595000000001</v>
      </c>
      <c r="L298" s="48">
        <v>5883.652</v>
      </c>
      <c r="M298" s="48">
        <v>178367.33080000003</v>
      </c>
      <c r="N298" s="48">
        <f t="shared" si="82"/>
        <v>-81990.083800000022</v>
      </c>
      <c r="O298" s="191"/>
      <c r="P298" s="192"/>
    </row>
    <row r="299" spans="2:16" s="1" customFormat="1" ht="50.1" hidden="1" customHeight="1">
      <c r="B299" s="3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80"/>
        <v>-423034.57999999996</v>
      </c>
      <c r="G299" s="47">
        <v>109051.38400000001</v>
      </c>
      <c r="H299" s="47">
        <v>6371.3909999999996</v>
      </c>
      <c r="I299" s="47">
        <v>132535.39600000001</v>
      </c>
      <c r="J299" s="47">
        <f t="shared" si="81"/>
        <v>-17112.620999999999</v>
      </c>
      <c r="K299" s="47">
        <v>52410.502</v>
      </c>
      <c r="L299" s="47">
        <v>3019.72</v>
      </c>
      <c r="M299" s="47">
        <v>85939.214999999997</v>
      </c>
      <c r="N299" s="47">
        <f t="shared" si="82"/>
        <v>-30508.992999999995</v>
      </c>
      <c r="O299" s="191"/>
      <c r="P299" s="192"/>
    </row>
    <row r="300" spans="2:16" s="1" customFormat="1" ht="50.1" hidden="1" customHeight="1">
      <c r="B300" s="63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80"/>
        <v>-500601.89712000004</v>
      </c>
      <c r="G300" s="48">
        <v>132825.209</v>
      </c>
      <c r="H300" s="48">
        <v>7708.6310000000003</v>
      </c>
      <c r="I300" s="48">
        <v>173477.533</v>
      </c>
      <c r="J300" s="48">
        <f t="shared" si="81"/>
        <v>-32943.692999999999</v>
      </c>
      <c r="K300" s="48">
        <v>61623.44</v>
      </c>
      <c r="L300" s="48">
        <v>2716.9789999999998</v>
      </c>
      <c r="M300" s="48">
        <v>129596.92600000001</v>
      </c>
      <c r="N300" s="48">
        <f t="shared" si="82"/>
        <v>-65256.507000000005</v>
      </c>
      <c r="O300" s="191"/>
      <c r="P300" s="192"/>
    </row>
    <row r="301" spans="2:16" s="1" customFormat="1" ht="50.1" hidden="1" customHeight="1">
      <c r="B301" s="3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80"/>
        <v>-521091.18853999989</v>
      </c>
      <c r="G301" s="47">
        <v>199563.18400000001</v>
      </c>
      <c r="H301" s="47">
        <v>16793.895</v>
      </c>
      <c r="I301" s="47">
        <v>227139.05300000001</v>
      </c>
      <c r="J301" s="47">
        <f t="shared" si="81"/>
        <v>-10781.974000000017</v>
      </c>
      <c r="K301" s="47">
        <v>115346.65700000001</v>
      </c>
      <c r="L301" s="47">
        <v>7306.2690000000002</v>
      </c>
      <c r="M301" s="47">
        <v>178157.33499999999</v>
      </c>
      <c r="N301" s="47">
        <f t="shared" si="82"/>
        <v>-55504.408999999985</v>
      </c>
      <c r="O301" s="191"/>
      <c r="P301" s="192"/>
    </row>
    <row r="302" spans="2:16" s="1" customFormat="1" ht="50.1" hidden="1" customHeight="1">
      <c r="B302" s="63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80"/>
        <v>-597766.18400000001</v>
      </c>
      <c r="G302" s="48">
        <v>207252.55600000001</v>
      </c>
      <c r="H302" s="48">
        <v>16443.887999999999</v>
      </c>
      <c r="I302" s="48">
        <v>280433.13699999999</v>
      </c>
      <c r="J302" s="48">
        <f t="shared" si="81"/>
        <v>-56736.69299999997</v>
      </c>
      <c r="K302" s="48">
        <v>111910.598</v>
      </c>
      <c r="L302" s="48">
        <v>11223.39</v>
      </c>
      <c r="M302" s="48">
        <v>214986.28899999999</v>
      </c>
      <c r="N302" s="48">
        <f t="shared" si="82"/>
        <v>-91852.300999999992</v>
      </c>
      <c r="O302" s="191"/>
      <c r="P302" s="192"/>
    </row>
    <row r="303" spans="2:16" s="1" customFormat="1" ht="50.1" hidden="1" customHeight="1">
      <c r="B303" s="3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80"/>
        <v>-553420.17300000007</v>
      </c>
      <c r="G303" s="47">
        <v>172270.06400000001</v>
      </c>
      <c r="H303" s="47">
        <v>18500.996999999999</v>
      </c>
      <c r="I303" s="47">
        <v>194020.18909999999</v>
      </c>
      <c r="J303" s="47">
        <f t="shared" si="81"/>
        <v>-3249.1280999999726</v>
      </c>
      <c r="K303" s="47">
        <v>96591.620999999999</v>
      </c>
      <c r="L303" s="47">
        <v>14531.13</v>
      </c>
      <c r="M303" s="47">
        <v>138609.39809999999</v>
      </c>
      <c r="N303" s="47">
        <f t="shared" si="82"/>
        <v>-27486.647099999987</v>
      </c>
      <c r="O303" s="191"/>
      <c r="P303" s="192"/>
    </row>
    <row r="304" spans="2:16" s="1" customFormat="1" ht="50.1" hidden="1" customHeight="1">
      <c r="B304" s="63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80"/>
        <v>-632429.72849999997</v>
      </c>
      <c r="G304" s="48">
        <v>186078.448</v>
      </c>
      <c r="H304" s="48">
        <v>28620.062000000002</v>
      </c>
      <c r="I304" s="48">
        <v>255772.46299999999</v>
      </c>
      <c r="J304" s="48">
        <f t="shared" si="81"/>
        <v>-41073.95299999998</v>
      </c>
      <c r="K304" s="48">
        <v>105877.458</v>
      </c>
      <c r="L304" s="48">
        <v>21217.762999999999</v>
      </c>
      <c r="M304" s="48">
        <v>194632.709</v>
      </c>
      <c r="N304" s="48">
        <f t="shared" si="82"/>
        <v>-67537.488000000012</v>
      </c>
      <c r="O304" s="191"/>
      <c r="P304" s="192"/>
    </row>
    <row r="305" spans="2:16" s="1" customFormat="1" ht="50.1" hidden="1" customHeight="1">
      <c r="B305" s="3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80"/>
        <v>-580751.02061999997</v>
      </c>
      <c r="G305" s="47">
        <v>183487.58600000001</v>
      </c>
      <c r="H305" s="47">
        <v>11761.681</v>
      </c>
      <c r="I305" s="47">
        <v>251492.63200000001</v>
      </c>
      <c r="J305" s="47">
        <f t="shared" si="81"/>
        <v>-56243.364999999991</v>
      </c>
      <c r="K305" s="47">
        <v>94370.953999999998</v>
      </c>
      <c r="L305" s="47">
        <v>4091.616</v>
      </c>
      <c r="M305" s="47">
        <v>191826.74600000001</v>
      </c>
      <c r="N305" s="47">
        <f t="shared" si="82"/>
        <v>-93364.176000000021</v>
      </c>
      <c r="O305" s="191"/>
      <c r="P305" s="192"/>
    </row>
    <row r="306" spans="2:16" s="1" customFormat="1" ht="50.1" hidden="1" customHeight="1">
      <c r="B306" s="63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80"/>
        <v>-643732.99093999993</v>
      </c>
      <c r="G306" s="48">
        <v>168450.53899999999</v>
      </c>
      <c r="H306" s="48">
        <v>11932.995999999999</v>
      </c>
      <c r="I306" s="48">
        <v>213986.73006999999</v>
      </c>
      <c r="J306" s="48">
        <f t="shared" si="81"/>
        <v>-33603.195070000016</v>
      </c>
      <c r="K306" s="48">
        <v>79915.197</v>
      </c>
      <c r="L306" s="48">
        <v>6093.8059999999996</v>
      </c>
      <c r="M306" s="48">
        <v>136845.50387000002</v>
      </c>
      <c r="N306" s="48">
        <f t="shared" si="82"/>
        <v>-50836.500870000018</v>
      </c>
      <c r="O306" s="191"/>
      <c r="P306" s="192"/>
    </row>
    <row r="307" spans="2:16" s="1" customFormat="1" ht="50.1" hidden="1" customHeight="1">
      <c r="B307" s="3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80"/>
        <v>-539600.74489999993</v>
      </c>
      <c r="G307" s="47">
        <v>189807.25399999999</v>
      </c>
      <c r="H307" s="47">
        <v>13457.61</v>
      </c>
      <c r="I307" s="47">
        <v>265360.0722</v>
      </c>
      <c r="J307" s="47">
        <f t="shared" si="81"/>
        <v>-62095.208199999994</v>
      </c>
      <c r="K307" s="47">
        <v>102275.568</v>
      </c>
      <c r="L307" s="47">
        <v>7350.9449999999997</v>
      </c>
      <c r="M307" s="47">
        <v>199444.07919999998</v>
      </c>
      <c r="N307" s="47">
        <f t="shared" si="82"/>
        <v>-89817.566199999972</v>
      </c>
      <c r="O307" s="191"/>
      <c r="P307" s="192"/>
    </row>
    <row r="308" spans="2:16" s="1" customFormat="1" ht="50.1" hidden="1" customHeight="1">
      <c r="B308" s="13">
        <v>2021</v>
      </c>
      <c r="C308" s="132"/>
      <c r="D308" s="132"/>
      <c r="E308" s="132"/>
      <c r="F308" s="132"/>
      <c r="G308" s="189"/>
      <c r="H308" s="189"/>
      <c r="I308" s="189"/>
      <c r="J308" s="189"/>
      <c r="K308" s="189"/>
      <c r="L308" s="189"/>
      <c r="M308" s="189"/>
      <c r="N308" s="189"/>
      <c r="O308" s="191"/>
      <c r="P308" s="192"/>
    </row>
    <row r="309" spans="2:16" s="1" customFormat="1" ht="50.1" hidden="1" customHeight="1">
      <c r="B309" s="63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ref="F309:F320" si="83">C309+D309-E309</f>
        <v>-585560.50595999998</v>
      </c>
      <c r="G309" s="48">
        <v>134047.81599999999</v>
      </c>
      <c r="H309" s="48">
        <v>13244.659</v>
      </c>
      <c r="I309" s="48">
        <v>292717.70423000003</v>
      </c>
      <c r="J309" s="48">
        <f t="shared" ref="J309:J320" si="84">G309+H309-I309</f>
        <v>-145425.22923000006</v>
      </c>
      <c r="K309" s="48">
        <v>68750.182000000001</v>
      </c>
      <c r="L309" s="48">
        <v>7629.1369999999997</v>
      </c>
      <c r="M309" s="48">
        <v>227511.69373</v>
      </c>
      <c r="N309" s="48">
        <f t="shared" ref="N309:N320" si="85">K309+L309-M309</f>
        <v>-151132.37472999998</v>
      </c>
      <c r="O309" s="191"/>
      <c r="P309" s="192"/>
    </row>
    <row r="310" spans="2:16" s="1" customFormat="1" ht="50.1" hidden="1" customHeight="1">
      <c r="B310" s="3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83"/>
        <v>-529046.07171000005</v>
      </c>
      <c r="G310" s="47">
        <v>136940.83900000001</v>
      </c>
      <c r="H310" s="47">
        <v>10343.587</v>
      </c>
      <c r="I310" s="47">
        <v>249338.67078000001</v>
      </c>
      <c r="J310" s="47">
        <f t="shared" si="84"/>
        <v>-102054.24478000001</v>
      </c>
      <c r="K310" s="47">
        <v>69248.998999999996</v>
      </c>
      <c r="L310" s="47">
        <v>3819.5349999999999</v>
      </c>
      <c r="M310" s="47">
        <v>191477.36378000001</v>
      </c>
      <c r="N310" s="47">
        <f t="shared" si="85"/>
        <v>-118408.82978000001</v>
      </c>
      <c r="O310" s="191"/>
      <c r="P310" s="192"/>
    </row>
    <row r="311" spans="2:16" s="1" customFormat="1" ht="50.1" hidden="1" customHeight="1">
      <c r="B311" s="63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83"/>
        <v>-722822.91599999985</v>
      </c>
      <c r="G311" s="48">
        <v>176460.94258999999</v>
      </c>
      <c r="H311" s="48">
        <v>14824.20911</v>
      </c>
      <c r="I311" s="48">
        <v>324808.07624999998</v>
      </c>
      <c r="J311" s="48">
        <f t="shared" si="84"/>
        <v>-133522.92455</v>
      </c>
      <c r="K311" s="48">
        <v>89848.941160000002</v>
      </c>
      <c r="L311" s="48">
        <v>5283.9319000000005</v>
      </c>
      <c r="M311" s="48">
        <v>260095.71865</v>
      </c>
      <c r="N311" s="48">
        <f t="shared" si="85"/>
        <v>-164962.84558999998</v>
      </c>
      <c r="O311" s="191"/>
      <c r="P311" s="192"/>
    </row>
    <row r="312" spans="2:16" s="1" customFormat="1" ht="50.1" hidden="1" customHeight="1">
      <c r="B312" s="3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83"/>
        <v>-650272.36616000009</v>
      </c>
      <c r="G312" s="47">
        <v>163487.81943</v>
      </c>
      <c r="H312" s="47">
        <v>12382.461499999999</v>
      </c>
      <c r="I312" s="47">
        <v>295186.91510000004</v>
      </c>
      <c r="J312" s="47">
        <f t="shared" si="84"/>
        <v>-119316.63417000003</v>
      </c>
      <c r="K312" s="47">
        <v>90019.954799999992</v>
      </c>
      <c r="L312" s="47">
        <v>4068.2748799999999</v>
      </c>
      <c r="M312" s="47">
        <v>213798.18940999999</v>
      </c>
      <c r="N312" s="47">
        <f t="shared" si="85"/>
        <v>-119709.95973</v>
      </c>
      <c r="O312" s="191"/>
      <c r="P312" s="192"/>
    </row>
    <row r="313" spans="2:16" s="1" customFormat="1" ht="50.1" hidden="1" customHeight="1">
      <c r="B313" s="63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83"/>
        <v>-662402.49823999999</v>
      </c>
      <c r="G313" s="48">
        <v>174099.04434999998</v>
      </c>
      <c r="H313" s="48">
        <v>14147.6494</v>
      </c>
      <c r="I313" s="48">
        <v>328272.12797000003</v>
      </c>
      <c r="J313" s="48">
        <f t="shared" si="84"/>
        <v>-140025.43422000005</v>
      </c>
      <c r="K313" s="48">
        <v>93139.14589</v>
      </c>
      <c r="L313" s="48">
        <v>4003.9710399999999</v>
      </c>
      <c r="M313" s="48">
        <v>267602.05061999999</v>
      </c>
      <c r="N313" s="48">
        <f t="shared" si="85"/>
        <v>-170458.93368999998</v>
      </c>
      <c r="O313" s="191"/>
      <c r="P313" s="192"/>
    </row>
    <row r="314" spans="2:16" s="1" customFormat="1" ht="50.1" hidden="1" customHeight="1">
      <c r="B314" s="3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83"/>
        <v>-597024.06893000007</v>
      </c>
      <c r="G314" s="47">
        <v>292834.9045</v>
      </c>
      <c r="H314" s="47">
        <v>17217.80242</v>
      </c>
      <c r="I314" s="47">
        <v>334760.76009</v>
      </c>
      <c r="J314" s="47">
        <f t="shared" si="84"/>
        <v>-24708.05316999997</v>
      </c>
      <c r="K314" s="47">
        <v>203490.94902999999</v>
      </c>
      <c r="L314" s="47">
        <v>9745.0503900000003</v>
      </c>
      <c r="M314" s="47">
        <v>273279.69913000002</v>
      </c>
      <c r="N314" s="47">
        <f t="shared" si="85"/>
        <v>-60043.699710000044</v>
      </c>
      <c r="O314" s="191"/>
      <c r="P314" s="192"/>
    </row>
    <row r="315" spans="2:16" s="1" customFormat="1" ht="50.1" hidden="1" customHeight="1">
      <c r="B315" s="63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83"/>
        <v>-683372.52193000005</v>
      </c>
      <c r="G315" s="48">
        <v>198306.39809</v>
      </c>
      <c r="H315" s="48">
        <v>11977.75986</v>
      </c>
      <c r="I315" s="48">
        <v>359248.53495999996</v>
      </c>
      <c r="J315" s="48">
        <f t="shared" si="84"/>
        <v>-148964.37700999997</v>
      </c>
      <c r="K315" s="48">
        <v>112025.84987000001</v>
      </c>
      <c r="L315" s="48">
        <v>3671.5154500000003</v>
      </c>
      <c r="M315" s="48">
        <v>285758.40233999997</v>
      </c>
      <c r="N315" s="48">
        <f t="shared" si="85"/>
        <v>-170061.03701999996</v>
      </c>
      <c r="O315" s="191"/>
      <c r="P315" s="192"/>
    </row>
    <row r="316" spans="2:16" s="1" customFormat="1" ht="50.1" hidden="1" customHeight="1">
      <c r="B316" s="3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83"/>
        <v>-889625.26240000012</v>
      </c>
      <c r="G316" s="47">
        <v>200977.1974</v>
      </c>
      <c r="H316" s="47">
        <v>15876.107380000001</v>
      </c>
      <c r="I316" s="47">
        <v>412037.97871</v>
      </c>
      <c r="J316" s="47">
        <f t="shared" si="84"/>
        <v>-195184.67392999999</v>
      </c>
      <c r="K316" s="47">
        <v>108869.58288</v>
      </c>
      <c r="L316" s="47">
        <v>6094.4452699999993</v>
      </c>
      <c r="M316" s="47">
        <v>336611.90314999997</v>
      </c>
      <c r="N316" s="47">
        <f t="shared" si="85"/>
        <v>-221647.87499999997</v>
      </c>
      <c r="O316" s="191"/>
      <c r="P316" s="192"/>
    </row>
    <row r="317" spans="2:16" s="1" customFormat="1" ht="50.1" hidden="1" customHeight="1">
      <c r="B317" s="63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83"/>
        <v>-805319.00176000001</v>
      </c>
      <c r="G317" s="48">
        <v>205135.99475000001</v>
      </c>
      <c r="H317" s="48">
        <v>16323.28232</v>
      </c>
      <c r="I317" s="48">
        <v>388339.09724999999</v>
      </c>
      <c r="J317" s="48">
        <f t="shared" si="84"/>
        <v>-166879.82017999998</v>
      </c>
      <c r="K317" s="48">
        <v>110106.69590000001</v>
      </c>
      <c r="L317" s="48">
        <v>4969.3310000000001</v>
      </c>
      <c r="M317" s="48">
        <v>302495.03733999998</v>
      </c>
      <c r="N317" s="48">
        <f t="shared" si="85"/>
        <v>-187419.01043999998</v>
      </c>
      <c r="O317" s="191"/>
      <c r="P317" s="192"/>
    </row>
    <row r="318" spans="2:16" s="1" customFormat="1" ht="50.1" hidden="1" customHeight="1">
      <c r="B318" s="3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83"/>
        <v>-884965.11934999994</v>
      </c>
      <c r="G318" s="47">
        <v>180899.152</v>
      </c>
      <c r="H318" s="47">
        <v>16853.530879999998</v>
      </c>
      <c r="I318" s="47">
        <v>470107.40668999997</v>
      </c>
      <c r="J318" s="47">
        <f t="shared" si="84"/>
        <v>-272354.72381</v>
      </c>
      <c r="K318" s="47">
        <v>96101.13953</v>
      </c>
      <c r="L318" s="47">
        <v>5226.6195700000007</v>
      </c>
      <c r="M318" s="47">
        <v>390992.24514999997</v>
      </c>
      <c r="N318" s="47">
        <f t="shared" si="85"/>
        <v>-289664.48604999995</v>
      </c>
      <c r="O318" s="191"/>
      <c r="P318" s="192"/>
    </row>
    <row r="319" spans="2:16" s="1" customFormat="1" ht="50.1" hidden="1" customHeight="1">
      <c r="B319" s="63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83"/>
        <v>-763968.47242999997</v>
      </c>
      <c r="G319" s="48">
        <v>180787.20762999999</v>
      </c>
      <c r="H319" s="48">
        <v>18678.96516</v>
      </c>
      <c r="I319" s="48">
        <v>457065.11289999995</v>
      </c>
      <c r="J319" s="48">
        <f t="shared" si="84"/>
        <v>-257598.94010999997</v>
      </c>
      <c r="K319" s="48">
        <v>91474.709319999994</v>
      </c>
      <c r="L319" s="48">
        <v>7950.5317500000001</v>
      </c>
      <c r="M319" s="48">
        <v>374527.96100999997</v>
      </c>
      <c r="N319" s="48">
        <f t="shared" si="85"/>
        <v>-275102.71993999998</v>
      </c>
      <c r="O319" s="191"/>
      <c r="P319" s="192"/>
    </row>
    <row r="320" spans="2:16" s="1" customFormat="1" ht="50.1" hidden="1" customHeight="1">
      <c r="B320" s="3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83"/>
        <v>-876891.5258200001</v>
      </c>
      <c r="G320" s="47">
        <v>226394.06534</v>
      </c>
      <c r="H320" s="47">
        <v>16734.358100000001</v>
      </c>
      <c r="I320" s="47">
        <v>432513.88210000005</v>
      </c>
      <c r="J320" s="47">
        <f t="shared" si="84"/>
        <v>-189385.45866000003</v>
      </c>
      <c r="K320" s="47">
        <v>107031.49738</v>
      </c>
      <c r="L320" s="47">
        <v>6812.2980599999992</v>
      </c>
      <c r="M320" s="47">
        <v>350004.46386000002</v>
      </c>
      <c r="N320" s="47">
        <f t="shared" si="85"/>
        <v>-236160.66842</v>
      </c>
      <c r="O320" s="191"/>
      <c r="P320" s="192"/>
    </row>
    <row r="321" spans="2:16" s="1" customFormat="1" ht="50.1" hidden="1" customHeight="1">
      <c r="B321" s="13">
        <v>2022</v>
      </c>
      <c r="C321" s="132"/>
      <c r="D321" s="132"/>
      <c r="E321" s="132"/>
      <c r="F321" s="132"/>
      <c r="G321" s="189"/>
      <c r="H321" s="189"/>
      <c r="I321" s="189"/>
      <c r="J321" s="189"/>
      <c r="K321" s="189"/>
      <c r="L321" s="189"/>
      <c r="M321" s="189"/>
      <c r="N321" s="189"/>
      <c r="O321" s="191"/>
      <c r="P321" s="192"/>
    </row>
    <row r="322" spans="2:16" s="1" customFormat="1" ht="50.1" hidden="1" customHeight="1">
      <c r="B322" s="63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ref="F322:F333" si="86">C322+D322-E322</f>
        <v>-749057.81466999988</v>
      </c>
      <c r="G322" s="48">
        <v>161091.66638000001</v>
      </c>
      <c r="H322" s="48">
        <v>14869.09944</v>
      </c>
      <c r="I322" s="48">
        <v>350650.03080000001</v>
      </c>
      <c r="J322" s="48">
        <f t="shared" ref="J322:J333" si="87">G322+H322-I322</f>
        <v>-174689.26498000001</v>
      </c>
      <c r="K322" s="48">
        <v>70495.757930000007</v>
      </c>
      <c r="L322" s="48">
        <v>5552.4036399999995</v>
      </c>
      <c r="M322" s="48">
        <v>259843.87747000001</v>
      </c>
      <c r="N322" s="48">
        <f t="shared" ref="N322:N333" si="88">K322+L322-M322</f>
        <v>-183795.71590000001</v>
      </c>
      <c r="O322" s="191"/>
      <c r="P322" s="192"/>
    </row>
    <row r="323" spans="2:16" s="1" customFormat="1" ht="50.1" hidden="1" customHeight="1">
      <c r="B323" s="3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86"/>
        <v>-746189.23735000007</v>
      </c>
      <c r="G323" s="47">
        <v>195119.95384</v>
      </c>
      <c r="H323" s="47">
        <v>19998.27088</v>
      </c>
      <c r="I323" s="47">
        <v>492576.81874999998</v>
      </c>
      <c r="J323" s="47">
        <f t="shared" si="87"/>
        <v>-277458.59402999998</v>
      </c>
      <c r="K323" s="47">
        <v>92733.775699999998</v>
      </c>
      <c r="L323" s="47">
        <v>6317.3215899999996</v>
      </c>
      <c r="M323" s="47">
        <v>380810.33689999999</v>
      </c>
      <c r="N323" s="47">
        <f t="shared" si="88"/>
        <v>-281759.23960999999</v>
      </c>
      <c r="O323" s="191"/>
      <c r="P323" s="192"/>
    </row>
    <row r="324" spans="2:16" s="1" customFormat="1" ht="50.1" hidden="1" customHeight="1">
      <c r="B324" s="63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86"/>
        <v>-753177.70171000017</v>
      </c>
      <c r="G324" s="48">
        <v>244786.48734999998</v>
      </c>
      <c r="H324" s="48">
        <v>23563.870360000001</v>
      </c>
      <c r="I324" s="48">
        <v>514620.98008999997</v>
      </c>
      <c r="J324" s="48">
        <f t="shared" si="87"/>
        <v>-246270.62237999996</v>
      </c>
      <c r="K324" s="48">
        <v>135198.62013</v>
      </c>
      <c r="L324" s="48">
        <v>9000.1656800000001</v>
      </c>
      <c r="M324" s="48">
        <v>428014.98499000003</v>
      </c>
      <c r="N324" s="48">
        <f t="shared" si="88"/>
        <v>-283816.19918</v>
      </c>
      <c r="O324" s="191"/>
      <c r="P324" s="192"/>
    </row>
    <row r="325" spans="2:16" s="1" customFormat="1" ht="50.1" hidden="1" customHeight="1">
      <c r="B325" s="3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86"/>
        <v>-820761.13642</v>
      </c>
      <c r="G325" s="47">
        <v>202605.38172999999</v>
      </c>
      <c r="H325" s="47">
        <v>17412.15987</v>
      </c>
      <c r="I325" s="47">
        <v>420690.48032999999</v>
      </c>
      <c r="J325" s="47">
        <f t="shared" si="87"/>
        <v>-200672.93872999999</v>
      </c>
      <c r="K325" s="47">
        <v>104054.87693000001</v>
      </c>
      <c r="L325" s="47">
        <v>5623.1725800000004</v>
      </c>
      <c r="M325" s="47">
        <v>326617.75406000001</v>
      </c>
      <c r="N325" s="47">
        <f t="shared" si="88"/>
        <v>-216939.70454999999</v>
      </c>
      <c r="O325" s="191"/>
      <c r="P325" s="192"/>
    </row>
    <row r="326" spans="2:16" s="1" customFormat="1" ht="50.1" hidden="1" customHeight="1">
      <c r="B326" s="63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86"/>
        <v>-1003303.5243899999</v>
      </c>
      <c r="G326" s="48">
        <v>180095.66383</v>
      </c>
      <c r="H326" s="48">
        <v>22309.295019999998</v>
      </c>
      <c r="I326" s="48">
        <v>444892.97852</v>
      </c>
      <c r="J326" s="48">
        <f t="shared" si="87"/>
        <v>-242488.01967000001</v>
      </c>
      <c r="K326" s="48">
        <v>98547.01062999999</v>
      </c>
      <c r="L326" s="48">
        <v>10292.60706</v>
      </c>
      <c r="M326" s="48">
        <v>341965.98531999998</v>
      </c>
      <c r="N326" s="48">
        <f t="shared" si="88"/>
        <v>-233126.36762999999</v>
      </c>
      <c r="O326" s="191"/>
      <c r="P326" s="192"/>
    </row>
    <row r="327" spans="2:16" s="1" customFormat="1" ht="50.1" hidden="1" customHeight="1">
      <c r="B327" s="3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86"/>
        <v>-874236.35104999994</v>
      </c>
      <c r="G327" s="47">
        <v>261219.03090000001</v>
      </c>
      <c r="H327" s="47">
        <v>26253.066480000001</v>
      </c>
      <c r="I327" s="47">
        <v>592181.43738999998</v>
      </c>
      <c r="J327" s="47">
        <f t="shared" si="87"/>
        <v>-304709.34000999999</v>
      </c>
      <c r="K327" s="47">
        <v>136666.39754000001</v>
      </c>
      <c r="L327" s="47">
        <v>11373.066630000001</v>
      </c>
      <c r="M327" s="47">
        <v>474559.42926999996</v>
      </c>
      <c r="N327" s="47">
        <f t="shared" si="88"/>
        <v>-326519.96509999997</v>
      </c>
      <c r="O327" s="191"/>
      <c r="P327" s="192"/>
    </row>
    <row r="328" spans="2:16" s="1" customFormat="1" ht="50.1" hidden="1" customHeight="1">
      <c r="B328" s="63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86"/>
        <v>-902658.13573999982</v>
      </c>
      <c r="G328" s="48">
        <v>219080.71712000002</v>
      </c>
      <c r="H328" s="48">
        <v>14415.74099</v>
      </c>
      <c r="I328" s="48">
        <v>583633.76107000001</v>
      </c>
      <c r="J328" s="48">
        <f t="shared" si="87"/>
        <v>-350137.30296</v>
      </c>
      <c r="K328" s="48">
        <v>110418.37087</v>
      </c>
      <c r="L328" s="48">
        <v>7212.3746799999999</v>
      </c>
      <c r="M328" s="48">
        <v>525329.61881000001</v>
      </c>
      <c r="N328" s="48">
        <f t="shared" si="88"/>
        <v>-407698.87326000002</v>
      </c>
      <c r="O328" s="191"/>
      <c r="P328" s="192"/>
    </row>
    <row r="329" spans="2:16" s="1" customFormat="1" ht="50.1" hidden="1" customHeight="1">
      <c r="B329" s="3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86"/>
        <v>-1115900.3641599999</v>
      </c>
      <c r="G329" s="47">
        <v>245850.88312000001</v>
      </c>
      <c r="H329" s="47">
        <v>16463.66071</v>
      </c>
      <c r="I329" s="47">
        <v>621225.34013000003</v>
      </c>
      <c r="J329" s="47">
        <f t="shared" si="87"/>
        <v>-358910.79629999999</v>
      </c>
      <c r="K329" s="47">
        <v>128537.13778</v>
      </c>
      <c r="L329" s="47">
        <v>7626.4028899999994</v>
      </c>
      <c r="M329" s="47">
        <v>545338.07552999991</v>
      </c>
      <c r="N329" s="47">
        <f t="shared" si="88"/>
        <v>-409174.5348599999</v>
      </c>
      <c r="O329" s="191"/>
      <c r="P329" s="192"/>
    </row>
    <row r="330" spans="2:16" s="1" customFormat="1" ht="50.1" hidden="1" customHeight="1">
      <c r="B330" s="63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86"/>
        <v>-991519.62180000008</v>
      </c>
      <c r="G330" s="48">
        <v>266206.12677000003</v>
      </c>
      <c r="H330" s="48">
        <v>29227.991710000002</v>
      </c>
      <c r="I330" s="48">
        <v>581365.0588</v>
      </c>
      <c r="J330" s="48">
        <f t="shared" si="87"/>
        <v>-285930.94031999994</v>
      </c>
      <c r="K330" s="48">
        <v>132773.75755000001</v>
      </c>
      <c r="L330" s="48">
        <v>9132.9400600000008</v>
      </c>
      <c r="M330" s="48">
        <v>491254.21967000002</v>
      </c>
      <c r="N330" s="48">
        <f t="shared" si="88"/>
        <v>-349347.52205999999</v>
      </c>
      <c r="O330" s="191"/>
      <c r="P330" s="192"/>
    </row>
    <row r="331" spans="2:16" s="1" customFormat="1" ht="50.1" hidden="1" customHeight="1">
      <c r="B331" s="3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86"/>
        <v>-991551.56952999986</v>
      </c>
      <c r="G331" s="47">
        <v>256471.59377000001</v>
      </c>
      <c r="H331" s="47">
        <v>27175.524170000001</v>
      </c>
      <c r="I331" s="47">
        <v>454070.37156</v>
      </c>
      <c r="J331" s="47">
        <f t="shared" si="87"/>
        <v>-170423.25361999997</v>
      </c>
      <c r="K331" s="47">
        <v>117383.19650000001</v>
      </c>
      <c r="L331" s="47">
        <v>6041.3807400000005</v>
      </c>
      <c r="M331" s="47">
        <v>359555.12036</v>
      </c>
      <c r="N331" s="47">
        <f t="shared" si="88"/>
        <v>-236130.54311999999</v>
      </c>
      <c r="O331" s="191"/>
      <c r="P331" s="192"/>
    </row>
    <row r="332" spans="2:16" s="1" customFormat="1" ht="50.1" hidden="1" customHeight="1">
      <c r="B332" s="63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86"/>
        <v>-694279.25645000022</v>
      </c>
      <c r="G332" s="48">
        <v>278291.39230000001</v>
      </c>
      <c r="H332" s="48">
        <v>18984.379359999999</v>
      </c>
      <c r="I332" s="48">
        <v>401427.43962999998</v>
      </c>
      <c r="J332" s="48">
        <f t="shared" si="87"/>
        <v>-104151.66796999995</v>
      </c>
      <c r="K332" s="48">
        <v>112826.79073000001</v>
      </c>
      <c r="L332" s="48">
        <v>7454.4264899999998</v>
      </c>
      <c r="M332" s="48">
        <v>310496.51415</v>
      </c>
      <c r="N332" s="48">
        <f t="shared" si="88"/>
        <v>-190215.29693000001</v>
      </c>
      <c r="O332" s="191"/>
      <c r="P332" s="192"/>
    </row>
    <row r="333" spans="2:16" s="1" customFormat="1" ht="50.1" hidden="1" customHeight="1">
      <c r="B333" s="3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86"/>
        <v>-712183.05482000008</v>
      </c>
      <c r="G333" s="47">
        <v>229895.13853999999</v>
      </c>
      <c r="H333" s="47">
        <v>29706.011780000001</v>
      </c>
      <c r="I333" s="47">
        <v>330489.96218999999</v>
      </c>
      <c r="J333" s="47">
        <f t="shared" si="87"/>
        <v>-70888.811870000005</v>
      </c>
      <c r="K333" s="47">
        <v>111185.24215999999</v>
      </c>
      <c r="L333" s="47">
        <v>8016.3321900000001</v>
      </c>
      <c r="M333" s="47">
        <v>255494.85102</v>
      </c>
      <c r="N333" s="47">
        <f t="shared" si="88"/>
        <v>-136293.27666999999</v>
      </c>
      <c r="O333" s="191"/>
      <c r="P333" s="192"/>
    </row>
    <row r="334" spans="2:16" s="1" customFormat="1" ht="50.1" hidden="1" customHeight="1">
      <c r="B334" s="75">
        <v>2023</v>
      </c>
      <c r="C334" s="132"/>
      <c r="D334" s="132"/>
      <c r="E334" s="132"/>
      <c r="F334" s="132"/>
      <c r="G334" s="189"/>
      <c r="H334" s="189"/>
      <c r="I334" s="189"/>
      <c r="J334" s="189"/>
      <c r="K334" s="189"/>
      <c r="L334" s="189"/>
      <c r="M334" s="189"/>
      <c r="N334" s="189"/>
      <c r="O334" s="191"/>
      <c r="P334" s="192"/>
    </row>
    <row r="335" spans="2:16" s="1" customFormat="1" ht="50.1" hidden="1" customHeight="1">
      <c r="B335" s="63" t="s">
        <v>16</v>
      </c>
      <c r="C335" s="50">
        <v>585877.33587000007</v>
      </c>
      <c r="D335" s="50">
        <v>46711.027620000001</v>
      </c>
      <c r="E335" s="50">
        <v>1669788.72927</v>
      </c>
      <c r="F335" s="50">
        <f t="shared" ref="F335:F346" si="89">C335+D335-E335</f>
        <v>-1037200.36578</v>
      </c>
      <c r="G335" s="48">
        <v>205225.08241</v>
      </c>
      <c r="H335" s="48">
        <v>16822.526320000001</v>
      </c>
      <c r="I335" s="48">
        <v>449280.92976999999</v>
      </c>
      <c r="J335" s="48">
        <f t="shared" ref="J335:J346" si="90">G335+H335-I335</f>
        <v>-227233.32103999998</v>
      </c>
      <c r="K335" s="48">
        <v>106541.75023999999</v>
      </c>
      <c r="L335" s="48">
        <v>7450.71108</v>
      </c>
      <c r="M335" s="48">
        <v>366393.31712000002</v>
      </c>
      <c r="N335" s="48">
        <f t="shared" ref="N335:N346" si="91">K335+L335-M335</f>
        <v>-252400.85580000002</v>
      </c>
      <c r="O335" s="191"/>
      <c r="P335" s="192"/>
    </row>
    <row r="336" spans="2:16" s="1" customFormat="1" ht="50.1" hidden="1" customHeight="1">
      <c r="B336" s="37" t="s">
        <v>17</v>
      </c>
      <c r="C336" s="49">
        <v>823365.54378000018</v>
      </c>
      <c r="D336" s="49">
        <v>45101.694049999998</v>
      </c>
      <c r="E336" s="49">
        <v>1398346.60247</v>
      </c>
      <c r="F336" s="49">
        <f t="shared" si="89"/>
        <v>-529879.36463999981</v>
      </c>
      <c r="G336" s="47">
        <v>179194.67144999999</v>
      </c>
      <c r="H336" s="47">
        <v>16762.704550000002</v>
      </c>
      <c r="I336" s="47">
        <v>329867.87414999999</v>
      </c>
      <c r="J336" s="47">
        <f t="shared" si="90"/>
        <v>-133910.49815</v>
      </c>
      <c r="K336" s="47">
        <v>90438.337930000009</v>
      </c>
      <c r="L336" s="47">
        <v>5370.8335900000002</v>
      </c>
      <c r="M336" s="47">
        <v>255935.30950999999</v>
      </c>
      <c r="N336" s="47">
        <f t="shared" si="91"/>
        <v>-160126.13798999999</v>
      </c>
      <c r="O336" s="191"/>
      <c r="P336" s="192"/>
    </row>
    <row r="337" spans="2:16" s="1" customFormat="1" ht="50.1" hidden="1" customHeight="1">
      <c r="B337" s="63" t="s">
        <v>18</v>
      </c>
      <c r="C337" s="50">
        <v>643858.77252</v>
      </c>
      <c r="D337" s="50">
        <v>51865.896780000003</v>
      </c>
      <c r="E337" s="50">
        <v>1531495.2641700001</v>
      </c>
      <c r="F337" s="50">
        <f t="shared" si="89"/>
        <v>-835770.59487000015</v>
      </c>
      <c r="G337" s="48">
        <v>249472.59159</v>
      </c>
      <c r="H337" s="48">
        <v>17613.966510000002</v>
      </c>
      <c r="I337" s="48">
        <v>385895.80954000005</v>
      </c>
      <c r="J337" s="48">
        <f t="shared" si="90"/>
        <v>-118809.25144000002</v>
      </c>
      <c r="K337" s="48">
        <v>129853.06759000001</v>
      </c>
      <c r="L337" s="48">
        <v>8890.6545900000001</v>
      </c>
      <c r="M337" s="48">
        <v>294905.94631000003</v>
      </c>
      <c r="N337" s="48">
        <f t="shared" si="91"/>
        <v>-156162.22413000002</v>
      </c>
      <c r="O337" s="191"/>
      <c r="P337" s="192"/>
    </row>
    <row r="338" spans="2:16" s="1" customFormat="1" ht="50.1" hidden="1" customHeight="1">
      <c r="B338" s="37" t="s">
        <v>19</v>
      </c>
      <c r="C338" s="49">
        <v>605710.87472999992</v>
      </c>
      <c r="D338" s="49">
        <v>46777.708299999998</v>
      </c>
      <c r="E338" s="49">
        <v>1294569.22648</v>
      </c>
      <c r="F338" s="49">
        <f t="shared" si="89"/>
        <v>-642080.64345000009</v>
      </c>
      <c r="G338" s="47">
        <v>179897.53053999998</v>
      </c>
      <c r="H338" s="47">
        <v>11839.81682</v>
      </c>
      <c r="I338" s="47">
        <v>327440.02912000002</v>
      </c>
      <c r="J338" s="47">
        <f t="shared" si="90"/>
        <v>-135702.68176000004</v>
      </c>
      <c r="K338" s="47">
        <v>93960.906499999997</v>
      </c>
      <c r="L338" s="47">
        <v>6091.9505099999997</v>
      </c>
      <c r="M338" s="47">
        <v>263522.08824999997</v>
      </c>
      <c r="N338" s="47">
        <f t="shared" si="91"/>
        <v>-163469.23123999999</v>
      </c>
      <c r="O338" s="191"/>
      <c r="P338" s="192"/>
    </row>
    <row r="339" spans="2:16" s="1" customFormat="1" ht="50.1" hidden="1" customHeight="1">
      <c r="B339" s="63" t="s">
        <v>20</v>
      </c>
      <c r="C339" s="50">
        <v>732565.79174999997</v>
      </c>
      <c r="D339" s="50">
        <v>77304.977370000008</v>
      </c>
      <c r="E339" s="50">
        <v>1822821.9436300001</v>
      </c>
      <c r="F339" s="50">
        <f t="shared" si="89"/>
        <v>-1012951.1745100002</v>
      </c>
      <c r="G339" s="48">
        <v>335868.02707000001</v>
      </c>
      <c r="H339" s="48">
        <v>38899.975100000003</v>
      </c>
      <c r="I339" s="48">
        <v>423803.03925999999</v>
      </c>
      <c r="J339" s="48">
        <f t="shared" si="90"/>
        <v>-49035.037089999998</v>
      </c>
      <c r="K339" s="48">
        <v>201888.61037000001</v>
      </c>
      <c r="L339" s="48">
        <v>27070.580739999998</v>
      </c>
      <c r="M339" s="48">
        <v>341782.92539999995</v>
      </c>
      <c r="N339" s="48">
        <f t="shared" si="91"/>
        <v>-112823.73428999993</v>
      </c>
      <c r="O339" s="191"/>
      <c r="P339" s="192"/>
    </row>
    <row r="340" spans="2:16" s="1" customFormat="1" ht="50.1" hidden="1" customHeight="1">
      <c r="B340" s="37" t="s">
        <v>21</v>
      </c>
      <c r="C340" s="49">
        <v>782487.98720000009</v>
      </c>
      <c r="D340" s="49">
        <v>48207.92914</v>
      </c>
      <c r="E340" s="49">
        <v>1315755.55266</v>
      </c>
      <c r="F340" s="49">
        <f t="shared" si="89"/>
        <v>-485059.63631999993</v>
      </c>
      <c r="G340" s="47">
        <v>313114.82899000001</v>
      </c>
      <c r="H340" s="47">
        <v>14326.04441</v>
      </c>
      <c r="I340" s="47">
        <v>354210.30804000003</v>
      </c>
      <c r="J340" s="47">
        <f t="shared" si="90"/>
        <v>-26769.43464000005</v>
      </c>
      <c r="K340" s="47">
        <v>184447.78153000001</v>
      </c>
      <c r="L340" s="47">
        <v>6631.1692400000002</v>
      </c>
      <c r="M340" s="47">
        <v>275916.39273000002</v>
      </c>
      <c r="N340" s="47">
        <f t="shared" si="91"/>
        <v>-84837.441960000026</v>
      </c>
      <c r="O340" s="191"/>
      <c r="P340" s="192"/>
    </row>
    <row r="341" spans="2:16" s="1" customFormat="1" ht="50.1" hidden="1" customHeight="1">
      <c r="B341" s="63" t="s">
        <v>22</v>
      </c>
      <c r="C341" s="50">
        <v>716057.59735000005</v>
      </c>
      <c r="D341" s="50">
        <v>61934.300920000001</v>
      </c>
      <c r="E341" s="50">
        <v>1626686.57075</v>
      </c>
      <c r="F341" s="50">
        <f t="shared" si="89"/>
        <v>-848694.67247999995</v>
      </c>
      <c r="G341" s="48">
        <v>269586.76806000003</v>
      </c>
      <c r="H341" s="48">
        <v>21185.561379999999</v>
      </c>
      <c r="I341" s="48">
        <v>352224.11842000001</v>
      </c>
      <c r="J341" s="48">
        <f t="shared" si="90"/>
        <v>-61451.788980000012</v>
      </c>
      <c r="K341" s="48">
        <v>150981.17394000001</v>
      </c>
      <c r="L341" s="48">
        <v>7388.3494199999996</v>
      </c>
      <c r="M341" s="48">
        <v>279924.43885999999</v>
      </c>
      <c r="N341" s="48">
        <f t="shared" si="91"/>
        <v>-121554.91549999997</v>
      </c>
      <c r="O341" s="191"/>
      <c r="P341" s="192"/>
    </row>
    <row r="342" spans="2:16" s="1" customFormat="1" ht="50.1" hidden="1" customHeight="1">
      <c r="B342" s="37" t="s">
        <v>23</v>
      </c>
      <c r="C342" s="49">
        <v>729600.93573999999</v>
      </c>
      <c r="D342" s="49">
        <v>62292.920009999994</v>
      </c>
      <c r="E342" s="49">
        <v>1693105.7392500001</v>
      </c>
      <c r="F342" s="49">
        <f t="shared" si="89"/>
        <v>-901211.88350000011</v>
      </c>
      <c r="G342" s="47">
        <v>300998.50052</v>
      </c>
      <c r="H342" s="47">
        <v>18664.883229999999</v>
      </c>
      <c r="I342" s="47">
        <v>486330.94657999999</v>
      </c>
      <c r="J342" s="47">
        <f t="shared" si="90"/>
        <v>-166667.56283000001</v>
      </c>
      <c r="K342" s="47">
        <v>163545.05838999999</v>
      </c>
      <c r="L342" s="47">
        <v>5738.8693899999998</v>
      </c>
      <c r="M342" s="47">
        <v>397068.86629000003</v>
      </c>
      <c r="N342" s="47">
        <f t="shared" si="91"/>
        <v>-227784.93851000004</v>
      </c>
      <c r="O342" s="191"/>
      <c r="P342" s="192"/>
    </row>
    <row r="343" spans="2:16" s="1" customFormat="1" ht="50.1" hidden="1" customHeight="1">
      <c r="B343" s="63" t="s">
        <v>24</v>
      </c>
      <c r="C343" s="50">
        <v>626122.78532000002</v>
      </c>
      <c r="D343" s="50">
        <v>51601.123200000002</v>
      </c>
      <c r="E343" s="50">
        <v>1541038.98177</v>
      </c>
      <c r="F343" s="50">
        <f t="shared" si="89"/>
        <v>-863315.0732499999</v>
      </c>
      <c r="G343" s="48">
        <v>275835.84925999999</v>
      </c>
      <c r="H343" s="48">
        <v>20416.408199999998</v>
      </c>
      <c r="I343" s="48">
        <v>455860.38783999998</v>
      </c>
      <c r="J343" s="48">
        <f t="shared" si="90"/>
        <v>-159608.13037999999</v>
      </c>
      <c r="K343" s="48">
        <v>152081.30877</v>
      </c>
      <c r="L343" s="48">
        <v>9766.2061400000002</v>
      </c>
      <c r="M343" s="48">
        <v>374420.46143999998</v>
      </c>
      <c r="N343" s="48">
        <f t="shared" si="91"/>
        <v>-212572.94652999999</v>
      </c>
      <c r="O343" s="191"/>
      <c r="P343" s="192"/>
    </row>
    <row r="344" spans="2:16" s="1" customFormat="1" ht="50.1" hidden="1" customHeight="1">
      <c r="B344" s="37" t="s">
        <v>25</v>
      </c>
      <c r="C344" s="49">
        <v>637674.21133700002</v>
      </c>
      <c r="D344" s="49">
        <v>61590.397530000002</v>
      </c>
      <c r="E344" s="49">
        <v>1747482.0987200001</v>
      </c>
      <c r="F344" s="49">
        <f t="shared" si="89"/>
        <v>-1048217.4898530002</v>
      </c>
      <c r="G344" s="47">
        <v>261267.52378700001</v>
      </c>
      <c r="H344" s="47">
        <v>22641.447039999999</v>
      </c>
      <c r="I344" s="47">
        <v>471848.35402999999</v>
      </c>
      <c r="J344" s="47">
        <f t="shared" si="90"/>
        <v>-187939.383203</v>
      </c>
      <c r="K344" s="47">
        <v>126180.600513</v>
      </c>
      <c r="L344" s="47">
        <v>10350.761570000001</v>
      </c>
      <c r="M344" s="47">
        <v>378203.16864999995</v>
      </c>
      <c r="N344" s="47">
        <f t="shared" si="91"/>
        <v>-241671.80656699996</v>
      </c>
      <c r="O344" s="191"/>
      <c r="P344" s="192"/>
    </row>
    <row r="345" spans="2:16" s="1" customFormat="1" ht="50.1" hidden="1" customHeight="1">
      <c r="B345" s="63" t="s">
        <v>26</v>
      </c>
      <c r="C345" s="50">
        <v>696367.23184099991</v>
      </c>
      <c r="D345" s="50">
        <v>61848.629729999993</v>
      </c>
      <c r="E345" s="50">
        <v>1340607.0120999999</v>
      </c>
      <c r="F345" s="50">
        <f t="shared" si="89"/>
        <v>-582391.15052899998</v>
      </c>
      <c r="G345" s="48">
        <v>252365.430509</v>
      </c>
      <c r="H345" s="48">
        <v>19605.936760000001</v>
      </c>
      <c r="I345" s="48">
        <v>289936.20470999996</v>
      </c>
      <c r="J345" s="48">
        <f t="shared" si="90"/>
        <v>-17964.837440999981</v>
      </c>
      <c r="K345" s="48">
        <v>127864.60634900001</v>
      </c>
      <c r="L345" s="48">
        <v>8909.7324000000008</v>
      </c>
      <c r="M345" s="48">
        <v>218001.77319000001</v>
      </c>
      <c r="N345" s="48">
        <f t="shared" si="91"/>
        <v>-81227.43444099999</v>
      </c>
      <c r="O345" s="191"/>
      <c r="P345" s="192"/>
    </row>
    <row r="346" spans="2:16" s="1" customFormat="1" ht="50.1" hidden="1" customHeight="1">
      <c r="B346" s="37" t="s">
        <v>27</v>
      </c>
      <c r="C346" s="49">
        <v>665490.78057099995</v>
      </c>
      <c r="D346" s="49">
        <v>51428.499619999995</v>
      </c>
      <c r="E346" s="49">
        <v>1305979.6746199999</v>
      </c>
      <c r="F346" s="49">
        <f t="shared" si="89"/>
        <v>-589060.39442899998</v>
      </c>
      <c r="G346" s="47">
        <v>258548.940313</v>
      </c>
      <c r="H346" s="47">
        <v>18975.879989999998</v>
      </c>
      <c r="I346" s="47">
        <v>367359.36450999998</v>
      </c>
      <c r="J346" s="47">
        <f t="shared" si="90"/>
        <v>-89834.544206999999</v>
      </c>
      <c r="K346" s="47">
        <v>133402.484887</v>
      </c>
      <c r="L346" s="47">
        <v>8923.2415999999994</v>
      </c>
      <c r="M346" s="47">
        <v>281989.25605999999</v>
      </c>
      <c r="N346" s="47">
        <f t="shared" si="91"/>
        <v>-139663.52957299998</v>
      </c>
      <c r="O346" s="191"/>
      <c r="P346" s="192"/>
    </row>
    <row r="347" spans="2:16" s="1" customFormat="1" ht="44.25">
      <c r="B347" s="75" t="s">
        <v>167</v>
      </c>
      <c r="C347" s="132"/>
      <c r="D347" s="132"/>
      <c r="E347" s="132"/>
      <c r="F347" s="132"/>
      <c r="G347" s="189"/>
      <c r="H347" s="189"/>
      <c r="I347" s="189"/>
      <c r="J347" s="189"/>
      <c r="K347" s="189"/>
      <c r="L347" s="189"/>
      <c r="M347" s="189"/>
      <c r="N347" s="189"/>
      <c r="O347" s="191"/>
      <c r="P347" s="192"/>
    </row>
    <row r="348" spans="2:16" s="1" customFormat="1" ht="50.1" customHeight="1">
      <c r="B348" s="63" t="s">
        <v>16</v>
      </c>
      <c r="C348" s="50">
        <v>682228.61530399998</v>
      </c>
      <c r="D348" s="50">
        <v>56856.861819999998</v>
      </c>
      <c r="E348" s="50">
        <v>1318183.75872</v>
      </c>
      <c r="F348" s="50">
        <v>-579098.28159600007</v>
      </c>
      <c r="G348" s="48">
        <v>219835.219526</v>
      </c>
      <c r="H348" s="48">
        <v>19333.266629999998</v>
      </c>
      <c r="I348" s="48">
        <v>400534.28116000001</v>
      </c>
      <c r="J348" s="48">
        <v>-161365.79500400001</v>
      </c>
      <c r="K348" s="48">
        <v>111578.81426899999</v>
      </c>
      <c r="L348" s="48">
        <v>8534.7923200000005</v>
      </c>
      <c r="M348" s="48">
        <v>304675.08587999997</v>
      </c>
      <c r="N348" s="48">
        <v>-184561.47929099997</v>
      </c>
      <c r="O348" s="191"/>
      <c r="P348" s="192"/>
    </row>
    <row r="349" spans="2:16" s="1" customFormat="1" ht="50.1" customHeight="1">
      <c r="B349" s="37" t="s">
        <v>17</v>
      </c>
      <c r="C349" s="49">
        <v>632373.27819700004</v>
      </c>
      <c r="D349" s="49">
        <v>60508.863649999999</v>
      </c>
      <c r="E349" s="49">
        <v>1520038.2114800001</v>
      </c>
      <c r="F349" s="49">
        <v>-827156.06963300006</v>
      </c>
      <c r="G349" s="47">
        <v>251059.05985600001</v>
      </c>
      <c r="H349" s="47">
        <v>27039.986140000001</v>
      </c>
      <c r="I349" s="47">
        <v>427854.60829</v>
      </c>
      <c r="J349" s="47">
        <v>-149755.562294</v>
      </c>
      <c r="K349" s="47">
        <v>112266.3777</v>
      </c>
      <c r="L349" s="47">
        <v>17232.50819</v>
      </c>
      <c r="M349" s="47">
        <v>316993.39341000002</v>
      </c>
      <c r="N349" s="47">
        <v>-187494.50752000001</v>
      </c>
      <c r="O349" s="191"/>
      <c r="P349" s="192"/>
    </row>
    <row r="350" spans="2:16" s="1" customFormat="1" ht="50.1" customHeight="1">
      <c r="B350" s="63" t="s">
        <v>18</v>
      </c>
      <c r="C350" s="50">
        <v>662250.98782000004</v>
      </c>
      <c r="D350" s="50">
        <v>75862.331620000012</v>
      </c>
      <c r="E350" s="50">
        <v>1548568.3861</v>
      </c>
      <c r="F350" s="50">
        <v>-810455.06666000001</v>
      </c>
      <c r="G350" s="48">
        <v>254308.16175</v>
      </c>
      <c r="H350" s="48">
        <v>26258.11277</v>
      </c>
      <c r="I350" s="48">
        <v>444806.54308999999</v>
      </c>
      <c r="J350" s="48">
        <v>-164240.26857000001</v>
      </c>
      <c r="K350" s="48">
        <v>124664.51720999999</v>
      </c>
      <c r="L350" s="48">
        <v>13100.886960000002</v>
      </c>
      <c r="M350" s="48">
        <v>332883.30608999997</v>
      </c>
      <c r="N350" s="48">
        <v>-195117.90191999997</v>
      </c>
      <c r="O350" s="191"/>
      <c r="P350" s="192"/>
    </row>
    <row r="351" spans="2:16" s="1" customFormat="1" ht="49.5" customHeight="1">
      <c r="B351" s="37" t="s">
        <v>19</v>
      </c>
      <c r="C351" s="49">
        <v>615158.24547000008</v>
      </c>
      <c r="D351" s="49">
        <v>66304.6633</v>
      </c>
      <c r="E351" s="49">
        <v>1428497.0121600002</v>
      </c>
      <c r="F351" s="49">
        <v>-747034.10339000006</v>
      </c>
      <c r="G351" s="47">
        <v>230601.60681999999</v>
      </c>
      <c r="H351" s="47">
        <v>19884.581429999998</v>
      </c>
      <c r="I351" s="47">
        <v>301988.52677999996</v>
      </c>
      <c r="J351" s="47">
        <v>-51502.338529999979</v>
      </c>
      <c r="K351" s="47">
        <v>124445.38597</v>
      </c>
      <c r="L351" s="47">
        <v>8810.9807400000009</v>
      </c>
      <c r="M351" s="47">
        <v>210402.54624</v>
      </c>
      <c r="N351" s="47">
        <v>-77146.179529999994</v>
      </c>
      <c r="O351" s="191"/>
      <c r="P351" s="192"/>
    </row>
    <row r="352" spans="2:16" s="1" customFormat="1" ht="50.1" customHeight="1">
      <c r="B352" s="63" t="s">
        <v>20</v>
      </c>
      <c r="C352" s="50">
        <v>781567.69489000004</v>
      </c>
      <c r="D352" s="50">
        <v>92187.209950000004</v>
      </c>
      <c r="E352" s="50">
        <v>1675047.42766</v>
      </c>
      <c r="F352" s="50">
        <v>-801292.52281999995</v>
      </c>
      <c r="G352" s="48">
        <v>325475.72143999999</v>
      </c>
      <c r="H352" s="48">
        <v>28456.764219999997</v>
      </c>
      <c r="I352" s="48">
        <v>425408.85216000001</v>
      </c>
      <c r="J352" s="48">
        <v>-71476.366500000004</v>
      </c>
      <c r="K352" s="48">
        <v>174646.36655999999</v>
      </c>
      <c r="L352" s="48">
        <v>14736.82144</v>
      </c>
      <c r="M352" s="48">
        <v>351189.28247999999</v>
      </c>
      <c r="N352" s="48">
        <v>-161806.09448</v>
      </c>
      <c r="O352" s="191"/>
      <c r="P352" s="192"/>
    </row>
    <row r="353" spans="2:16" s="1" customFormat="1" ht="50.1" customHeight="1">
      <c r="B353" s="37" t="s">
        <v>21</v>
      </c>
      <c r="C353" s="49">
        <v>740715.16594000009</v>
      </c>
      <c r="D353" s="49">
        <v>73936.958930000008</v>
      </c>
      <c r="E353" s="49">
        <v>1388689.89851</v>
      </c>
      <c r="F353" s="49">
        <v>-574037.77363999991</v>
      </c>
      <c r="G353" s="47">
        <v>322659.50244999997</v>
      </c>
      <c r="H353" s="47">
        <v>17983.396850000001</v>
      </c>
      <c r="I353" s="47">
        <v>351420.91751</v>
      </c>
      <c r="J353" s="47">
        <v>-10778.018210000009</v>
      </c>
      <c r="K353" s="47">
        <v>184007.98737000002</v>
      </c>
      <c r="L353" s="47">
        <v>10958.75469</v>
      </c>
      <c r="M353" s="47">
        <v>272086.24605000002</v>
      </c>
      <c r="N353" s="47">
        <v>-77119.503989999997</v>
      </c>
      <c r="O353" s="191"/>
      <c r="P353" s="192"/>
    </row>
    <row r="354" spans="2:16" s="1" customFormat="1" ht="50.1" customHeight="1">
      <c r="B354" s="63" t="s">
        <v>22</v>
      </c>
      <c r="C354" s="50">
        <v>838330.49049</v>
      </c>
      <c r="D354" s="50">
        <v>83485.439099999989</v>
      </c>
      <c r="E354" s="50">
        <v>1853810.72719</v>
      </c>
      <c r="F354" s="50">
        <v>-931994.79760000005</v>
      </c>
      <c r="G354" s="48">
        <v>359670.48868000001</v>
      </c>
      <c r="H354" s="48">
        <v>33497.963559999997</v>
      </c>
      <c r="I354" s="48">
        <v>495082.4056</v>
      </c>
      <c r="J354" s="48">
        <v>-101913.95335999998</v>
      </c>
      <c r="K354" s="48">
        <v>185932.43541000001</v>
      </c>
      <c r="L354" s="48">
        <v>15746.953539999999</v>
      </c>
      <c r="M354" s="48">
        <v>415524.58708999999</v>
      </c>
      <c r="N354" s="48">
        <v>-213845.19813999999</v>
      </c>
      <c r="O354" s="191"/>
      <c r="P354" s="192"/>
    </row>
    <row r="355" spans="2:16" s="1" customFormat="1" ht="49.5" customHeight="1">
      <c r="B355" s="37" t="s">
        <v>23</v>
      </c>
      <c r="C355" s="49">
        <v>786442.66739999992</v>
      </c>
      <c r="D355" s="49">
        <v>75038.885190000001</v>
      </c>
      <c r="E355" s="49">
        <v>1710951.41133</v>
      </c>
      <c r="F355" s="49">
        <v>-849469.85874000005</v>
      </c>
      <c r="G355" s="47">
        <v>354706.63468000002</v>
      </c>
      <c r="H355" s="47">
        <v>25227.124050000002</v>
      </c>
      <c r="I355" s="47">
        <v>478943.86661999999</v>
      </c>
      <c r="J355" s="47">
        <v>-99010.107889999985</v>
      </c>
      <c r="K355" s="47">
        <v>182124.01285</v>
      </c>
      <c r="L355" s="47">
        <v>9527.9597400000002</v>
      </c>
      <c r="M355" s="47">
        <v>371101.07452999998</v>
      </c>
      <c r="N355" s="47">
        <v>-179449.10193999999</v>
      </c>
      <c r="O355" s="191"/>
      <c r="P355" s="192"/>
    </row>
    <row r="356" spans="2:16" s="1" customFormat="1" ht="50.1" customHeight="1">
      <c r="B356" s="63" t="s">
        <v>24</v>
      </c>
      <c r="C356" s="50">
        <v>769387.28289000003</v>
      </c>
      <c r="D356" s="50">
        <v>67221.219689999998</v>
      </c>
      <c r="E356" s="50">
        <v>1554400.1243499999</v>
      </c>
      <c r="F356" s="50">
        <v>-717791.62176999985</v>
      </c>
      <c r="G356" s="48">
        <v>341154.63573000004</v>
      </c>
      <c r="H356" s="48">
        <v>20804.209510000001</v>
      </c>
      <c r="I356" s="48">
        <v>409702.11971</v>
      </c>
      <c r="J356" s="48">
        <v>-47743.274469999946</v>
      </c>
      <c r="K356" s="48">
        <v>179733.36431999999</v>
      </c>
      <c r="L356" s="48">
        <v>9171.4087899999995</v>
      </c>
      <c r="M356" s="48">
        <v>322200.26519999997</v>
      </c>
      <c r="N356" s="48">
        <v>-133295.49208999999</v>
      </c>
      <c r="O356" s="191"/>
      <c r="P356" s="192"/>
    </row>
    <row r="357" spans="2:16" s="1" customFormat="1" ht="50.1" customHeight="1">
      <c r="B357" s="17" t="s">
        <v>25</v>
      </c>
      <c r="C357" s="49">
        <v>747153.97199999995</v>
      </c>
      <c r="D357" s="49">
        <v>64558.271999999997</v>
      </c>
      <c r="E357" s="49">
        <v>1651475.94</v>
      </c>
      <c r="F357" s="49">
        <v>-839763.696</v>
      </c>
      <c r="G357" s="47">
        <v>326649.76299999998</v>
      </c>
      <c r="H357" s="47">
        <v>23734.307000000001</v>
      </c>
      <c r="I357" s="47">
        <v>509766.82</v>
      </c>
      <c r="J357" s="47">
        <v>-159382.75000000006</v>
      </c>
      <c r="K357" s="47">
        <v>172076.96400000001</v>
      </c>
      <c r="L357" s="47">
        <v>8744.2209999999995</v>
      </c>
      <c r="M357" s="47">
        <v>409758.41700000002</v>
      </c>
      <c r="N357" s="47">
        <v>-228937.23200000002</v>
      </c>
      <c r="O357" s="191"/>
      <c r="P357" s="192"/>
    </row>
    <row r="358" spans="2:16" s="1" customFormat="1" ht="50.1" customHeight="1">
      <c r="B358" s="63" t="s">
        <v>26</v>
      </c>
      <c r="C358" s="50">
        <v>713004.29200000002</v>
      </c>
      <c r="D358" s="50">
        <v>71253.373999999996</v>
      </c>
      <c r="E358" s="50">
        <v>1620082.0179999999</v>
      </c>
      <c r="F358" s="50">
        <v>-835824.35199999996</v>
      </c>
      <c r="G358" s="48">
        <v>293257.71799999999</v>
      </c>
      <c r="H358" s="48">
        <v>20243.907999999999</v>
      </c>
      <c r="I358" s="48">
        <v>443834.5</v>
      </c>
      <c r="J358" s="48">
        <v>-130332.87400000001</v>
      </c>
      <c r="K358" s="48">
        <v>149081.139</v>
      </c>
      <c r="L358" s="48">
        <v>8551.1129999999994</v>
      </c>
      <c r="M358" s="48">
        <v>357700.24300000002</v>
      </c>
      <c r="N358" s="48">
        <v>-200067.99100000001</v>
      </c>
      <c r="O358" s="191"/>
      <c r="P358" s="192"/>
    </row>
    <row r="359" spans="2:16" s="1" customFormat="1" ht="50.1" customHeight="1">
      <c r="B359" s="37" t="s">
        <v>27</v>
      </c>
      <c r="C359" s="49">
        <v>786928.80015000002</v>
      </c>
      <c r="D359" s="49">
        <v>66429.687009999994</v>
      </c>
      <c r="E359" s="49">
        <v>1825655.2148499999</v>
      </c>
      <c r="F359" s="49">
        <v>-972296.72768999985</v>
      </c>
      <c r="G359" s="47">
        <v>309828.09073</v>
      </c>
      <c r="H359" s="47">
        <v>20026.331200000001</v>
      </c>
      <c r="I359" s="47">
        <v>384159.45797000005</v>
      </c>
      <c r="J359" s="47">
        <v>-54305.036040000035</v>
      </c>
      <c r="K359" s="47">
        <v>159023.68999000001</v>
      </c>
      <c r="L359" s="47">
        <v>8737.9135000000006</v>
      </c>
      <c r="M359" s="47">
        <v>306291.12477999995</v>
      </c>
      <c r="N359" s="47">
        <v>-138529.52128999995</v>
      </c>
      <c r="O359" s="191"/>
      <c r="P359" s="192"/>
    </row>
    <row r="360" spans="2:16" s="1" customFormat="1" ht="50.1" customHeight="1">
      <c r="B360" s="75" t="s">
        <v>166</v>
      </c>
      <c r="C360" s="132"/>
      <c r="D360" s="132"/>
      <c r="E360" s="132"/>
      <c r="F360" s="132"/>
      <c r="G360" s="189"/>
      <c r="H360" s="189"/>
      <c r="I360" s="189"/>
      <c r="J360" s="189"/>
      <c r="K360" s="189"/>
      <c r="L360" s="189"/>
      <c r="M360" s="189"/>
      <c r="N360" s="189"/>
      <c r="O360" s="191"/>
      <c r="P360" s="192"/>
    </row>
    <row r="361" spans="2:16" s="1" customFormat="1" ht="50.1" customHeight="1">
      <c r="B361" s="63" t="s">
        <v>16</v>
      </c>
      <c r="C361" s="50">
        <v>634512.54611999996</v>
      </c>
      <c r="D361" s="50">
        <v>68467.950019999989</v>
      </c>
      <c r="E361" s="50">
        <v>1623465.85093</v>
      </c>
      <c r="F361" s="50">
        <v>-920485.35479000001</v>
      </c>
      <c r="G361" s="48">
        <v>254167.44753999999</v>
      </c>
      <c r="H361" s="48">
        <v>29085.167510000003</v>
      </c>
      <c r="I361" s="48">
        <v>490214.62920999998</v>
      </c>
      <c r="J361" s="48">
        <v>-206962.01415999996</v>
      </c>
      <c r="K361" s="48">
        <v>116918.86481999999</v>
      </c>
      <c r="L361" s="48">
        <v>11059.704519999999</v>
      </c>
      <c r="M361" s="48">
        <v>399774.93550000002</v>
      </c>
      <c r="N361" s="48">
        <v>-271796.36616000003</v>
      </c>
      <c r="O361" s="191"/>
      <c r="P361" s="192"/>
    </row>
    <row r="362" spans="2:16" s="1" customFormat="1" ht="50.1" customHeight="1">
      <c r="B362" s="37" t="s">
        <v>17</v>
      </c>
      <c r="C362" s="49">
        <v>674699.11912300007</v>
      </c>
      <c r="D362" s="49">
        <v>71951.14740999999</v>
      </c>
      <c r="E362" s="49">
        <v>1441762.1817100001</v>
      </c>
      <c r="F362" s="49">
        <v>-695111.9151770001</v>
      </c>
      <c r="G362" s="47">
        <v>285280.57169900002</v>
      </c>
      <c r="H362" s="47">
        <v>34528.381700000005</v>
      </c>
      <c r="I362" s="47">
        <v>373103.16350000002</v>
      </c>
      <c r="J362" s="47">
        <v>-53294.210100999975</v>
      </c>
      <c r="K362" s="47">
        <v>118334.80478300001</v>
      </c>
      <c r="L362" s="47">
        <v>12971.840689999999</v>
      </c>
      <c r="M362" s="47">
        <v>280922.71829000005</v>
      </c>
      <c r="N362" s="47">
        <v>-149616.07281700004</v>
      </c>
      <c r="O362" s="191"/>
      <c r="P362" s="192"/>
    </row>
    <row r="363" spans="2:16" s="1" customFormat="1" ht="50.1" customHeight="1">
      <c r="B363" s="63" t="s">
        <v>18</v>
      </c>
      <c r="C363" s="50">
        <v>784112.90848599991</v>
      </c>
      <c r="D363" s="50">
        <v>72156.484489999988</v>
      </c>
      <c r="E363" s="50">
        <v>1613719.1684100002</v>
      </c>
      <c r="F363" s="50">
        <v>-757449.7754340003</v>
      </c>
      <c r="G363" s="48">
        <v>315820.15972200001</v>
      </c>
      <c r="H363" s="48">
        <v>27294.977600000002</v>
      </c>
      <c r="I363" s="48">
        <v>419671.60441000003</v>
      </c>
      <c r="J363" s="48">
        <v>-76556.467088000034</v>
      </c>
      <c r="K363" s="48">
        <v>146613.875657</v>
      </c>
      <c r="L363" s="48">
        <v>8430.94614</v>
      </c>
      <c r="M363" s="48">
        <v>335307.74748000002</v>
      </c>
      <c r="N363" s="48">
        <v>-180262.92568300001</v>
      </c>
      <c r="O363" s="191"/>
      <c r="P363" s="192"/>
    </row>
    <row r="364" spans="2:16" s="1" customFormat="1" ht="50.1" customHeight="1">
      <c r="B364" s="37" t="s">
        <v>19</v>
      </c>
      <c r="C364" s="220">
        <v>658945.73785000003</v>
      </c>
      <c r="D364" s="49">
        <v>73041.637900000002</v>
      </c>
      <c r="E364" s="49">
        <v>1875276.2193800001</v>
      </c>
      <c r="F364" s="49">
        <v>-1143288.84363</v>
      </c>
      <c r="G364" s="47">
        <v>287115.09604000003</v>
      </c>
      <c r="H364" s="47">
        <v>34413.345249999998</v>
      </c>
      <c r="I364" s="47">
        <v>539661.62199000001</v>
      </c>
      <c r="J364" s="47">
        <v>-218133.18069999997</v>
      </c>
      <c r="K364" s="47">
        <v>150738.17065000001</v>
      </c>
      <c r="L364" s="47">
        <v>9763.8955399999995</v>
      </c>
      <c r="M364" s="47">
        <v>463841.89445999998</v>
      </c>
      <c r="N364" s="47">
        <v>-303339.82826999994</v>
      </c>
      <c r="O364" s="191"/>
      <c r="P364" s="192"/>
    </row>
    <row r="365" spans="2:16" s="1" customFormat="1" ht="50.1" customHeight="1">
      <c r="B365" s="63" t="s">
        <v>20</v>
      </c>
      <c r="C365" s="50">
        <v>825675.62054299994</v>
      </c>
      <c r="D365" s="50">
        <v>74846.202080000003</v>
      </c>
      <c r="E365" s="50">
        <v>1580679.0335899999</v>
      </c>
      <c r="F365" s="50">
        <v>-680157.21096699999</v>
      </c>
      <c r="G365" s="48">
        <v>379977.82656900003</v>
      </c>
      <c r="H365" s="48">
        <v>31837.353600000002</v>
      </c>
      <c r="I365" s="48">
        <v>446998.67141000001</v>
      </c>
      <c r="J365" s="48">
        <v>-35183.491240999952</v>
      </c>
      <c r="K365" s="48">
        <v>202101.66456900002</v>
      </c>
      <c r="L365" s="48">
        <v>8977.4131500000003</v>
      </c>
      <c r="M365" s="48">
        <v>346472.42080000002</v>
      </c>
      <c r="N365" s="48">
        <v>-135393.343081</v>
      </c>
      <c r="O365" s="191"/>
      <c r="P365" s="192"/>
    </row>
    <row r="366" spans="2:16" s="1" customFormat="1" ht="50.1" customHeight="1">
      <c r="B366" s="17" t="s">
        <v>21</v>
      </c>
      <c r="C366" s="49">
        <v>800684.89132099994</v>
      </c>
      <c r="D366" s="49">
        <v>70951.434430000008</v>
      </c>
      <c r="E366" s="49">
        <v>1403952.0295899999</v>
      </c>
      <c r="F366" s="49">
        <v>-532315.70383899997</v>
      </c>
      <c r="G366" s="47">
        <v>354887.13205400005</v>
      </c>
      <c r="H366" s="47">
        <v>30365.13262</v>
      </c>
      <c r="I366" s="47">
        <v>329238.62727999996</v>
      </c>
      <c r="J366" s="47">
        <v>56013.637394000078</v>
      </c>
      <c r="K366" s="47">
        <v>197485.96352000002</v>
      </c>
      <c r="L366" s="47">
        <v>8894.7081300000009</v>
      </c>
      <c r="M366" s="47">
        <v>250608.61178000001</v>
      </c>
      <c r="N366" s="47">
        <v>-44227.940129999974</v>
      </c>
      <c r="O366" s="191"/>
      <c r="P366" s="192"/>
    </row>
    <row r="367" spans="2:16" s="1" customFormat="1" ht="50.1" customHeight="1">
      <c r="B367" s="63" t="s">
        <v>22</v>
      </c>
      <c r="C367" s="50">
        <v>889122.11135800008</v>
      </c>
      <c r="D367" s="50">
        <v>98304.005139999994</v>
      </c>
      <c r="E367" s="50">
        <v>1780101.2652700001</v>
      </c>
      <c r="F367" s="50">
        <v>-792675.14877199999</v>
      </c>
      <c r="G367" s="48">
        <v>363510.03344999999</v>
      </c>
      <c r="H367" s="48">
        <v>39279.642759999995</v>
      </c>
      <c r="I367" s="48">
        <v>449826.24674000003</v>
      </c>
      <c r="J367" s="48">
        <v>-47036.570530000026</v>
      </c>
      <c r="K367" s="48">
        <v>180851.20860100002</v>
      </c>
      <c r="L367" s="48">
        <v>7558.1057899999996</v>
      </c>
      <c r="M367" s="48">
        <v>338397.20464999997</v>
      </c>
      <c r="N367" s="48">
        <v>-149987.89025899995</v>
      </c>
      <c r="O367" s="191"/>
      <c r="P367" s="192"/>
    </row>
    <row r="368" spans="2:16" s="1" customFormat="1" ht="50.1" customHeight="1">
      <c r="B368" s="37" t="s">
        <v>23</v>
      </c>
      <c r="C368" s="49">
        <v>829877.57449699997</v>
      </c>
      <c r="D368" s="49">
        <v>82389.978920000009</v>
      </c>
      <c r="E368" s="49">
        <v>1836741.6935999999</v>
      </c>
      <c r="F368" s="49">
        <v>-924474.14018299989</v>
      </c>
      <c r="G368" s="47">
        <v>315874.49494</v>
      </c>
      <c r="H368" s="47">
        <v>39588.081450000005</v>
      </c>
      <c r="I368" s="47">
        <v>494250.70757999999</v>
      </c>
      <c r="J368" s="47">
        <v>-138788.13118999999</v>
      </c>
      <c r="K368" s="47">
        <v>154785.79565499999</v>
      </c>
      <c r="L368" s="47">
        <v>11644.015220000001</v>
      </c>
      <c r="M368" s="47">
        <v>416785.24043000001</v>
      </c>
      <c r="N368" s="47">
        <v>-250355.42955500001</v>
      </c>
      <c r="O368" s="191"/>
      <c r="P368" s="192"/>
    </row>
    <row r="369" spans="2:16" s="1" customFormat="1" ht="50.1" customHeight="1">
      <c r="B369" s="63" t="s">
        <v>24</v>
      </c>
      <c r="C369" s="50">
        <v>899382.78351999994</v>
      </c>
      <c r="D369" s="50">
        <v>80394.872340000002</v>
      </c>
      <c r="E369" s="50">
        <v>1830320.44539</v>
      </c>
      <c r="F369" s="50">
        <v>-850542.78953000007</v>
      </c>
      <c r="G369" s="48">
        <v>357722.14882</v>
      </c>
      <c r="H369" s="48">
        <v>45537.208259999999</v>
      </c>
      <c r="I369" s="48">
        <v>444553.13170999999</v>
      </c>
      <c r="J369" s="48">
        <v>-41293.77463</v>
      </c>
      <c r="K369" s="48">
        <v>184371.89681000001</v>
      </c>
      <c r="L369" s="48">
        <v>15358.58755</v>
      </c>
      <c r="M369" s="48">
        <v>367999.64882999996</v>
      </c>
      <c r="N369" s="48">
        <v>-168269.16446999996</v>
      </c>
      <c r="O369" s="191"/>
      <c r="P369" s="192"/>
    </row>
    <row r="370" spans="2:16" s="1" customFormat="1" ht="49.5" customHeight="1">
      <c r="B370" s="218" t="s">
        <v>169</v>
      </c>
      <c r="C370" s="219">
        <f>C348+C349+C350+C351+C352+C353+C354+C355+C356</f>
        <v>6508454.4284009999</v>
      </c>
      <c r="D370" s="219">
        <f t="shared" ref="D370:N370" si="92">D348+D349+D350+D351+D352+D353+D354+D355+D356</f>
        <v>651402.43325</v>
      </c>
      <c r="E370" s="219">
        <f t="shared" si="92"/>
        <v>13998186.9575</v>
      </c>
      <c r="F370" s="219">
        <f t="shared" si="92"/>
        <v>-6838330.0958489999</v>
      </c>
      <c r="G370" s="219">
        <f t="shared" si="92"/>
        <v>2659471.0309320004</v>
      </c>
      <c r="H370" s="219">
        <f t="shared" si="92"/>
        <v>218485.40516000002</v>
      </c>
      <c r="I370" s="219">
        <f t="shared" si="92"/>
        <v>3735742.1209199997</v>
      </c>
      <c r="J370" s="219">
        <f t="shared" si="92"/>
        <v>-857785.68482799991</v>
      </c>
      <c r="K370" s="219">
        <f t="shared" si="92"/>
        <v>1379399.2616589998</v>
      </c>
      <c r="L370" s="219">
        <f>L348+L349+L350+L351+L352+L353+L354+L355+L356</f>
        <v>107821.06641000001</v>
      </c>
      <c r="M370" s="219">
        <f t="shared" si="92"/>
        <v>2897055.7869699993</v>
      </c>
      <c r="N370" s="219">
        <f t="shared" si="92"/>
        <v>-1409835.458901</v>
      </c>
      <c r="O370" s="191"/>
      <c r="P370" s="192"/>
    </row>
    <row r="371" spans="2:16" s="1" customFormat="1" ht="50.1" customHeight="1">
      <c r="B371" s="218" t="s">
        <v>170</v>
      </c>
      <c r="C371" s="219">
        <f>C361+C362+C363+C364+C365+C366+C367+C368+C369</f>
        <v>6997013.2928180005</v>
      </c>
      <c r="D371" s="219">
        <f t="shared" ref="D371:N371" si="93">D361+D362+D363+D364+D365+D366+D367+D368+D369</f>
        <v>692503.71273000003</v>
      </c>
      <c r="E371" s="219">
        <f t="shared" si="93"/>
        <v>14986017.887870003</v>
      </c>
      <c r="F371" s="219">
        <f t="shared" si="93"/>
        <v>-7296500.8823220003</v>
      </c>
      <c r="G371" s="219">
        <f t="shared" si="93"/>
        <v>2914354.9108340004</v>
      </c>
      <c r="H371" s="219">
        <f t="shared" si="93"/>
        <v>311929.29074999999</v>
      </c>
      <c r="I371" s="219">
        <f t="shared" si="93"/>
        <v>3987518.4038299997</v>
      </c>
      <c r="J371" s="219">
        <f t="shared" si="93"/>
        <v>-761234.20224599971</v>
      </c>
      <c r="K371" s="219">
        <f t="shared" si="93"/>
        <v>1452202.2450650001</v>
      </c>
      <c r="L371" s="219">
        <f>L361+L362+L363+L364+L365+L366+L367+L368+L369</f>
        <v>94659.216729999986</v>
      </c>
      <c r="M371" s="219">
        <f t="shared" si="93"/>
        <v>3200110.4222199996</v>
      </c>
      <c r="N371" s="219">
        <f t="shared" si="93"/>
        <v>-1653248.9604249999</v>
      </c>
      <c r="O371" s="191"/>
      <c r="P371" s="192"/>
    </row>
    <row r="372" spans="2:16" customFormat="1" ht="12.75" customHeight="1"/>
    <row r="373" spans="2:16" ht="49.5" customHeight="1">
      <c r="B373" s="60" t="s">
        <v>103</v>
      </c>
      <c r="C373" s="51"/>
      <c r="D373" s="51"/>
      <c r="E373" s="51"/>
      <c r="F373" s="51"/>
      <c r="G373" s="87"/>
      <c r="H373" s="87"/>
      <c r="I373" s="87"/>
      <c r="N373" s="20" t="s">
        <v>29</v>
      </c>
      <c r="O373" s="51"/>
    </row>
    <row r="374" spans="2:16" ht="36">
      <c r="B374" s="21" t="s">
        <v>160</v>
      </c>
      <c r="C374" s="51"/>
      <c r="D374" s="51"/>
      <c r="E374" s="51"/>
      <c r="F374" s="51"/>
      <c r="G374"/>
      <c r="H374"/>
      <c r="I374"/>
      <c r="N374" s="20" t="s">
        <v>161</v>
      </c>
      <c r="O374" s="51"/>
    </row>
    <row r="376" spans="2:16" customFormat="1" ht="12.75" customHeight="1"/>
    <row r="377" spans="2:16" customFormat="1" ht="12.75" customHeight="1"/>
    <row r="378" spans="2:16" customFormat="1" ht="12.75" customHeight="1"/>
    <row r="379" spans="2:16" customFormat="1" ht="12.75" customHeight="1"/>
    <row r="380" spans="2:16" customFormat="1" ht="12.75" customHeight="1"/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P374"/>
  <sheetViews>
    <sheetView rightToLeft="1" zoomScale="20" zoomScaleNormal="20" workbookViewId="0">
      <selection activeCell="B2" sqref="B2:N2"/>
    </sheetView>
  </sheetViews>
  <sheetFormatPr defaultColWidth="9" defaultRowHeight="15"/>
  <cols>
    <col min="1" max="1" width="9" style="51"/>
    <col min="2" max="2" width="67.28515625" style="51" bestFit="1" customWidth="1"/>
    <col min="3" max="10" width="43.7109375" style="51" customWidth="1"/>
    <col min="11" max="14" width="43.7109375" customWidth="1"/>
    <col min="15" max="16384" width="9" style="51"/>
  </cols>
  <sheetData>
    <row r="1" spans="2:14" s="1" customFormat="1"/>
    <row r="2" spans="2:14" s="1" customFormat="1" ht="50.1" customHeight="1">
      <c r="B2" s="309" t="s">
        <v>104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2:14" s="1" customFormat="1" ht="50.1" customHeight="1">
      <c r="B3" s="309" t="s">
        <v>76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2:14" s="1" customFormat="1" ht="50.1" customHeight="1">
      <c r="B4" s="309" t="s">
        <v>131</v>
      </c>
      <c r="C4" s="309"/>
      <c r="D4" s="309"/>
      <c r="E4" s="309"/>
      <c r="F4" s="309"/>
      <c r="G4" s="309"/>
      <c r="H4" s="236"/>
      <c r="I4" s="236"/>
      <c r="J4" s="236"/>
      <c r="K4" s="236"/>
      <c r="L4" s="236"/>
      <c r="M4" s="236"/>
      <c r="N4" s="236"/>
    </row>
    <row r="5" spans="2:14" s="209" customFormat="1" ht="50.1" customHeight="1">
      <c r="B5" s="206" t="s">
        <v>3</v>
      </c>
      <c r="C5" s="198"/>
      <c r="D5" s="198"/>
      <c r="E5" s="198"/>
      <c r="F5" s="198"/>
      <c r="G5" s="198"/>
      <c r="H5" s="198"/>
      <c r="L5" s="253" t="s">
        <v>4</v>
      </c>
      <c r="M5" s="253"/>
      <c r="N5" s="253"/>
    </row>
    <row r="6" spans="2:14" s="1" customFormat="1" ht="9.9499999999999993" customHeight="1">
      <c r="B6" s="52"/>
      <c r="C6" s="54"/>
      <c r="D6" s="54"/>
      <c r="E6" s="54"/>
      <c r="F6" s="54"/>
      <c r="G6" s="54"/>
      <c r="H6" s="54"/>
      <c r="L6" s="184"/>
      <c r="M6" s="184"/>
      <c r="N6" s="184"/>
    </row>
    <row r="7" spans="2:14" s="1" customFormat="1" ht="75" customHeight="1">
      <c r="B7" s="310" t="s">
        <v>77</v>
      </c>
      <c r="C7" s="313" t="s">
        <v>86</v>
      </c>
      <c r="D7" s="314"/>
      <c r="E7" s="314"/>
      <c r="F7" s="314"/>
      <c r="G7" s="313" t="s">
        <v>87</v>
      </c>
      <c r="H7" s="314"/>
      <c r="I7" s="314"/>
      <c r="J7" s="314"/>
      <c r="K7" s="313" t="s">
        <v>88</v>
      </c>
      <c r="L7" s="314"/>
      <c r="M7" s="314"/>
      <c r="N7" s="315"/>
    </row>
    <row r="8" spans="2:14" s="1" customFormat="1" ht="75" customHeight="1">
      <c r="B8" s="311"/>
      <c r="C8" s="304" t="s">
        <v>165</v>
      </c>
      <c r="D8" s="305"/>
      <c r="E8" s="305"/>
      <c r="F8" s="305"/>
      <c r="G8" s="306" t="s">
        <v>164</v>
      </c>
      <c r="H8" s="307"/>
      <c r="I8" s="307"/>
      <c r="J8" s="307"/>
      <c r="K8" s="306" t="s">
        <v>89</v>
      </c>
      <c r="L8" s="307"/>
      <c r="M8" s="307"/>
      <c r="N8" s="308"/>
    </row>
    <row r="9" spans="2:14" s="3" customFormat="1" ht="150" customHeight="1">
      <c r="B9" s="312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2:14" s="1" customFormat="1" ht="50.1" hidden="1" customHeight="1">
      <c r="B10" s="61">
        <v>2000</v>
      </c>
      <c r="C10" s="47">
        <f t="shared" ref="C10:N10" si="0">SUM(C36:C47)</f>
        <v>39429.533449999995</v>
      </c>
      <c r="D10" s="47">
        <f t="shared" si="0"/>
        <v>17056.463899999999</v>
      </c>
      <c r="E10" s="47">
        <f t="shared" si="0"/>
        <v>1117856.8544800002</v>
      </c>
      <c r="F10" s="47">
        <f t="shared" si="0"/>
        <v>-1061370.8571299999</v>
      </c>
      <c r="G10" s="47">
        <f t="shared" si="0"/>
        <v>2019.28656</v>
      </c>
      <c r="H10" s="47">
        <f t="shared" si="0"/>
        <v>1040.5445200000001</v>
      </c>
      <c r="I10" s="47">
        <f t="shared" si="0"/>
        <v>134345.19143000001</v>
      </c>
      <c r="J10" s="47">
        <f t="shared" si="0"/>
        <v>-131285.36035</v>
      </c>
      <c r="K10" s="47">
        <f t="shared" si="0"/>
        <v>45359.028249999996</v>
      </c>
      <c r="L10" s="47">
        <f t="shared" si="0"/>
        <v>2668.5936499999998</v>
      </c>
      <c r="M10" s="47">
        <f t="shared" si="0"/>
        <v>345095.59183000005</v>
      </c>
      <c r="N10" s="47">
        <f t="shared" si="0"/>
        <v>-297067.96993000002</v>
      </c>
    </row>
    <row r="11" spans="2:14" s="1" customFormat="1" ht="50.1" hidden="1" customHeight="1">
      <c r="B11" s="62">
        <v>2001</v>
      </c>
      <c r="C11" s="48">
        <f t="shared" ref="C11:N11" si="1">SUM(C49:C60)</f>
        <v>57057.163060000006</v>
      </c>
      <c r="D11" s="48">
        <f t="shared" si="1"/>
        <v>12449.791860000001</v>
      </c>
      <c r="E11" s="48">
        <f t="shared" si="1"/>
        <v>1140387.30871</v>
      </c>
      <c r="F11" s="48">
        <f t="shared" si="1"/>
        <v>-1070880.3537899998</v>
      </c>
      <c r="G11" s="48">
        <f t="shared" si="1"/>
        <v>4824.4159500000005</v>
      </c>
      <c r="H11" s="48">
        <f t="shared" si="1"/>
        <v>6223.41302</v>
      </c>
      <c r="I11" s="48">
        <f t="shared" si="1"/>
        <v>145457.86600000001</v>
      </c>
      <c r="J11" s="48">
        <f t="shared" si="1"/>
        <v>-134410.03703000001</v>
      </c>
      <c r="K11" s="48">
        <f t="shared" si="1"/>
        <v>165367.08226999998</v>
      </c>
      <c r="L11" s="48">
        <f t="shared" si="1"/>
        <v>2194.2790800000002</v>
      </c>
      <c r="M11" s="48">
        <f t="shared" si="1"/>
        <v>294137.80300000001</v>
      </c>
      <c r="N11" s="48">
        <f t="shared" si="1"/>
        <v>-126576.44164999999</v>
      </c>
    </row>
    <row r="12" spans="2:14" s="1" customFormat="1" ht="50.1" hidden="1" customHeight="1">
      <c r="B12" s="61">
        <v>2002</v>
      </c>
      <c r="C12" s="47">
        <f t="shared" ref="C12:N12" si="2">SUM(C62:C73)</f>
        <v>52542.586050000005</v>
      </c>
      <c r="D12" s="47">
        <f t="shared" si="2"/>
        <v>90038.285570000007</v>
      </c>
      <c r="E12" s="47">
        <f t="shared" si="2"/>
        <v>1095453.5389999999</v>
      </c>
      <c r="F12" s="47">
        <f t="shared" si="2"/>
        <v>-952872.66738</v>
      </c>
      <c r="G12" s="47">
        <f t="shared" si="2"/>
        <v>4491.4703200000004</v>
      </c>
      <c r="H12" s="47">
        <f t="shared" si="2"/>
        <v>34794.307520000002</v>
      </c>
      <c r="I12" s="47">
        <f t="shared" si="2"/>
        <v>128917.60100000001</v>
      </c>
      <c r="J12" s="47">
        <f t="shared" si="2"/>
        <v>-89631.823160000014</v>
      </c>
      <c r="K12" s="47">
        <f t="shared" si="2"/>
        <v>305707.08669000003</v>
      </c>
      <c r="L12" s="47">
        <f t="shared" si="2"/>
        <v>2004.4745400000002</v>
      </c>
      <c r="M12" s="47">
        <f t="shared" si="2"/>
        <v>292063.30500000005</v>
      </c>
      <c r="N12" s="47">
        <f t="shared" si="2"/>
        <v>15648.256229999995</v>
      </c>
    </row>
    <row r="13" spans="2:14" s="1" customFormat="1" ht="50.1" hidden="1" customHeight="1">
      <c r="B13" s="62">
        <v>2003</v>
      </c>
      <c r="C13" s="48">
        <f t="shared" ref="C13:N13" si="3">SUM(C75:C86)</f>
        <v>74954.169559999995</v>
      </c>
      <c r="D13" s="48">
        <f t="shared" si="3"/>
        <v>6287.0580399999999</v>
      </c>
      <c r="E13" s="48">
        <f t="shared" si="3"/>
        <v>1109593.5470000003</v>
      </c>
      <c r="F13" s="48">
        <f t="shared" si="3"/>
        <v>-1028352.3193999999</v>
      </c>
      <c r="G13" s="48">
        <f t="shared" si="3"/>
        <v>5273.8434600000001</v>
      </c>
      <c r="H13" s="48">
        <f t="shared" si="3"/>
        <v>142231.94855</v>
      </c>
      <c r="I13" s="48">
        <f t="shared" si="3"/>
        <v>166993.72800000003</v>
      </c>
      <c r="J13" s="48">
        <f t="shared" si="3"/>
        <v>-19487.935990000002</v>
      </c>
      <c r="K13" s="48">
        <f t="shared" si="3"/>
        <v>470884.52736999997</v>
      </c>
      <c r="L13" s="48">
        <f t="shared" si="3"/>
        <v>1772.2840700000002</v>
      </c>
      <c r="M13" s="48">
        <f t="shared" si="3"/>
        <v>290109.04399999999</v>
      </c>
      <c r="N13" s="48">
        <f t="shared" si="3"/>
        <v>182547.76744000003</v>
      </c>
    </row>
    <row r="14" spans="2:14" s="1" customFormat="1" ht="50.1" hidden="1" customHeight="1">
      <c r="B14" s="61">
        <v>2004</v>
      </c>
      <c r="C14" s="47">
        <f t="shared" ref="C14:N14" si="4">SUM(C88:C99)</f>
        <v>80639.420440000002</v>
      </c>
      <c r="D14" s="47">
        <f t="shared" si="4"/>
        <v>14669.34887</v>
      </c>
      <c r="E14" s="47">
        <f t="shared" si="4"/>
        <v>1418499.4499499998</v>
      </c>
      <c r="F14" s="47">
        <f t="shared" si="4"/>
        <v>-1323190.6806399999</v>
      </c>
      <c r="G14" s="47">
        <f t="shared" si="4"/>
        <v>26785.808249999995</v>
      </c>
      <c r="H14" s="47">
        <f t="shared" si="4"/>
        <v>16109.961740000001</v>
      </c>
      <c r="I14" s="47">
        <f t="shared" si="4"/>
        <v>292834.95887999999</v>
      </c>
      <c r="J14" s="47">
        <f t="shared" si="4"/>
        <v>-249939.18888999996</v>
      </c>
      <c r="K14" s="47">
        <f t="shared" si="4"/>
        <v>724968.98984000005</v>
      </c>
      <c r="L14" s="47">
        <f t="shared" si="4"/>
        <v>1990.9737699999998</v>
      </c>
      <c r="M14" s="47">
        <f t="shared" si="4"/>
        <v>412684.21985999995</v>
      </c>
      <c r="N14" s="47">
        <f t="shared" si="4"/>
        <v>314275.74375000002</v>
      </c>
    </row>
    <row r="15" spans="2:14" s="1" customFormat="1" ht="50.1" hidden="1" customHeight="1">
      <c r="B15" s="62">
        <v>2005</v>
      </c>
      <c r="C15" s="48">
        <f t="shared" ref="C15:N15" si="5">SUM(C101:C112)</f>
        <v>100298.96047000001</v>
      </c>
      <c r="D15" s="48">
        <f t="shared" si="5"/>
        <v>9498.7299700000003</v>
      </c>
      <c r="E15" s="48">
        <f t="shared" si="5"/>
        <v>1834666.6806000001</v>
      </c>
      <c r="F15" s="48">
        <f t="shared" si="5"/>
        <v>-1724868.99016</v>
      </c>
      <c r="G15" s="48">
        <f t="shared" si="5"/>
        <v>11208.27398</v>
      </c>
      <c r="H15" s="48">
        <f t="shared" si="5"/>
        <v>2242.3777499999997</v>
      </c>
      <c r="I15" s="48">
        <f t="shared" si="5"/>
        <v>388278.09574999998</v>
      </c>
      <c r="J15" s="48">
        <f t="shared" si="5"/>
        <v>-374827.44402</v>
      </c>
      <c r="K15" s="48">
        <f t="shared" si="5"/>
        <v>796001.15066000004</v>
      </c>
      <c r="L15" s="48">
        <f t="shared" si="5"/>
        <v>8172.7343599999995</v>
      </c>
      <c r="M15" s="48">
        <f t="shared" si="5"/>
        <v>446179.42261000007</v>
      </c>
      <c r="N15" s="48">
        <f t="shared" si="5"/>
        <v>357994.46240999998</v>
      </c>
    </row>
    <row r="16" spans="2:14" s="1" customFormat="1" ht="50.1" hidden="1" customHeight="1">
      <c r="B16" s="61">
        <v>2006</v>
      </c>
      <c r="C16" s="47">
        <f t="shared" ref="C16:N16" si="6">SUM(C114:C125)</f>
        <v>107731.47492000001</v>
      </c>
      <c r="D16" s="47">
        <f t="shared" si="6"/>
        <v>12527.616470000001</v>
      </c>
      <c r="E16" s="47">
        <f t="shared" si="6"/>
        <v>1928209.79599</v>
      </c>
      <c r="F16" s="47">
        <f t="shared" si="6"/>
        <v>-1807950.7046000001</v>
      </c>
      <c r="G16" s="47">
        <f t="shared" si="6"/>
        <v>11876.6906</v>
      </c>
      <c r="H16" s="47">
        <f t="shared" si="6"/>
        <v>191308.40411999996</v>
      </c>
      <c r="I16" s="47">
        <f t="shared" si="6"/>
        <v>342653.72349000006</v>
      </c>
      <c r="J16" s="47">
        <f t="shared" si="6"/>
        <v>-139468.62877000004</v>
      </c>
      <c r="K16" s="47">
        <f t="shared" si="6"/>
        <v>915891.65391999995</v>
      </c>
      <c r="L16" s="47">
        <f t="shared" si="6"/>
        <v>17788.944799999997</v>
      </c>
      <c r="M16" s="47">
        <f t="shared" si="6"/>
        <v>429513.88493</v>
      </c>
      <c r="N16" s="47">
        <f t="shared" si="6"/>
        <v>504166.71379000007</v>
      </c>
    </row>
    <row r="17" spans="2:14" s="1" customFormat="1" ht="50.1" hidden="1" customHeight="1">
      <c r="B17" s="62">
        <v>2007</v>
      </c>
      <c r="C17" s="48">
        <f t="shared" ref="C17:N17" si="7">SUM(C127:C138)</f>
        <v>110538.75774</v>
      </c>
      <c r="D17" s="48">
        <f t="shared" si="7"/>
        <v>17657.557280000001</v>
      </c>
      <c r="E17" s="48">
        <f t="shared" si="7"/>
        <v>2366213.1459600003</v>
      </c>
      <c r="F17" s="48">
        <f t="shared" si="7"/>
        <v>-2238016.8309399998</v>
      </c>
      <c r="G17" s="48">
        <f t="shared" si="7"/>
        <v>13486.343359999999</v>
      </c>
      <c r="H17" s="48">
        <f t="shared" si="7"/>
        <v>30953.682400000005</v>
      </c>
      <c r="I17" s="48">
        <f t="shared" si="7"/>
        <v>597597.53499999992</v>
      </c>
      <c r="J17" s="48">
        <f t="shared" si="7"/>
        <v>-553157.50923999993</v>
      </c>
      <c r="K17" s="48">
        <f t="shared" si="7"/>
        <v>884722.48975999991</v>
      </c>
      <c r="L17" s="48">
        <f t="shared" si="7"/>
        <v>23154.170419999999</v>
      </c>
      <c r="M17" s="48">
        <f t="shared" si="7"/>
        <v>500389.29639999999</v>
      </c>
      <c r="N17" s="48">
        <f t="shared" si="7"/>
        <v>407487.36377999996</v>
      </c>
    </row>
    <row r="18" spans="2:14" s="1" customFormat="1" ht="50.1" hidden="1" customHeight="1">
      <c r="B18" s="61">
        <v>2008</v>
      </c>
      <c r="C18" s="47">
        <f t="shared" ref="C18:N18" si="8">SUM(C140:C151)</f>
        <v>182163.57465</v>
      </c>
      <c r="D18" s="47">
        <f t="shared" si="8"/>
        <v>35004.673260000003</v>
      </c>
      <c r="E18" s="47">
        <f t="shared" si="8"/>
        <v>2541473.99798</v>
      </c>
      <c r="F18" s="47">
        <f t="shared" si="8"/>
        <v>-2324305.7500700001</v>
      </c>
      <c r="G18" s="47">
        <f t="shared" si="8"/>
        <v>23392.07821</v>
      </c>
      <c r="H18" s="47">
        <f t="shared" si="8"/>
        <v>35922.971919999996</v>
      </c>
      <c r="I18" s="47">
        <f t="shared" si="8"/>
        <v>996271.82197999978</v>
      </c>
      <c r="J18" s="47">
        <f t="shared" si="8"/>
        <v>-936956.7718499999</v>
      </c>
      <c r="K18" s="47">
        <f t="shared" si="8"/>
        <v>745296.24566000002</v>
      </c>
      <c r="L18" s="47">
        <f t="shared" si="8"/>
        <v>7130.8067199999996</v>
      </c>
      <c r="M18" s="47">
        <f t="shared" si="8"/>
        <v>620098.41668000002</v>
      </c>
      <c r="N18" s="47">
        <f t="shared" si="8"/>
        <v>132328.63569999998</v>
      </c>
    </row>
    <row r="19" spans="2:14" s="1" customFormat="1" ht="50.1" hidden="1" customHeight="1">
      <c r="B19" s="62">
        <v>2009</v>
      </c>
      <c r="C19" s="48">
        <f t="shared" ref="C19:N19" si="9">SUM(C153:C164)</f>
        <v>107013.82223000002</v>
      </c>
      <c r="D19" s="48">
        <f t="shared" si="9"/>
        <v>13160.452080000001</v>
      </c>
      <c r="E19" s="48">
        <f t="shared" si="9"/>
        <v>2125435.1680999999</v>
      </c>
      <c r="F19" s="48">
        <f t="shared" si="9"/>
        <v>-2005260.8937900001</v>
      </c>
      <c r="G19" s="48">
        <f t="shared" si="9"/>
        <v>18868.972249999999</v>
      </c>
      <c r="H19" s="48">
        <f t="shared" si="9"/>
        <v>79323.822199999995</v>
      </c>
      <c r="I19" s="48">
        <f t="shared" si="9"/>
        <v>597642.91139999998</v>
      </c>
      <c r="J19" s="48">
        <f t="shared" si="9"/>
        <v>-499450.11694999994</v>
      </c>
      <c r="K19" s="48">
        <f t="shared" si="9"/>
        <v>620168.02526999998</v>
      </c>
      <c r="L19" s="48">
        <f t="shared" si="9"/>
        <v>7757.1115199999995</v>
      </c>
      <c r="M19" s="48">
        <f t="shared" si="9"/>
        <v>758062.82586999994</v>
      </c>
      <c r="N19" s="48">
        <f t="shared" si="9"/>
        <v>-130137.68908</v>
      </c>
    </row>
    <row r="20" spans="2:14" s="1" customFormat="1" ht="50.1" hidden="1" customHeight="1">
      <c r="B20" s="61">
        <v>2010</v>
      </c>
      <c r="C20" s="47">
        <f t="shared" ref="C20:N20" si="10">SUM(C166:C177)</f>
        <v>155615.65323</v>
      </c>
      <c r="D20" s="47">
        <f t="shared" si="10"/>
        <v>13018.565999999997</v>
      </c>
      <c r="E20" s="47">
        <f t="shared" si="10"/>
        <v>2277937.3939000005</v>
      </c>
      <c r="F20" s="47">
        <f t="shared" si="10"/>
        <v>-2109303.1746699996</v>
      </c>
      <c r="G20" s="47">
        <f t="shared" si="10"/>
        <v>68640.40879999999</v>
      </c>
      <c r="H20" s="47">
        <f t="shared" si="10"/>
        <v>54838.708999999995</v>
      </c>
      <c r="I20" s="47">
        <f t="shared" si="10"/>
        <v>475694.44141999999</v>
      </c>
      <c r="J20" s="47">
        <f t="shared" si="10"/>
        <v>-352215.32361999998</v>
      </c>
      <c r="K20" s="47">
        <f t="shared" si="10"/>
        <v>673190.34499999997</v>
      </c>
      <c r="L20" s="47">
        <f t="shared" si="10"/>
        <v>3680.7419999999997</v>
      </c>
      <c r="M20" s="47">
        <f t="shared" si="10"/>
        <v>687989.70472000004</v>
      </c>
      <c r="N20" s="47">
        <f t="shared" si="10"/>
        <v>-11118.617719999987</v>
      </c>
    </row>
    <row r="21" spans="2:14" s="1" customFormat="1" ht="50.1" hidden="1" customHeight="1">
      <c r="B21" s="62">
        <v>2011</v>
      </c>
      <c r="C21" s="48">
        <f t="shared" ref="C21:N21" si="11">SUM(C179:C190)</f>
        <v>220066.69900000002</v>
      </c>
      <c r="D21" s="48">
        <f t="shared" si="11"/>
        <v>21462.790999999997</v>
      </c>
      <c r="E21" s="48">
        <f t="shared" si="11"/>
        <v>2742886.5505300001</v>
      </c>
      <c r="F21" s="48">
        <f t="shared" si="11"/>
        <v>-2501357.0605299999</v>
      </c>
      <c r="G21" s="48">
        <f t="shared" si="11"/>
        <v>43747.077799999999</v>
      </c>
      <c r="H21" s="48">
        <f t="shared" si="11"/>
        <v>43668.625999999997</v>
      </c>
      <c r="I21" s="48">
        <f t="shared" si="11"/>
        <v>788487.0808</v>
      </c>
      <c r="J21" s="48">
        <f t="shared" si="11"/>
        <v>-701071.37699999998</v>
      </c>
      <c r="K21" s="48">
        <f t="shared" si="11"/>
        <v>760786.4929999999</v>
      </c>
      <c r="L21" s="48">
        <f t="shared" si="11"/>
        <v>5529.5870000000004</v>
      </c>
      <c r="M21" s="48">
        <f t="shared" si="11"/>
        <v>940758.47455000004</v>
      </c>
      <c r="N21" s="48">
        <f t="shared" si="11"/>
        <v>-174442.39455000003</v>
      </c>
    </row>
    <row r="22" spans="2:14" s="1" customFormat="1" ht="50.1" hidden="1" customHeight="1">
      <c r="B22" s="61">
        <v>2012</v>
      </c>
      <c r="C22" s="47">
        <f t="shared" ref="C22:N22" si="12">SUM(C192:C203)</f>
        <v>215827.72525000002</v>
      </c>
      <c r="D22" s="47">
        <f t="shared" si="12"/>
        <v>24991.99</v>
      </c>
      <c r="E22" s="47">
        <f t="shared" si="12"/>
        <v>2578841.8119999999</v>
      </c>
      <c r="F22" s="47">
        <f t="shared" si="12"/>
        <v>-2338022.09675</v>
      </c>
      <c r="G22" s="47">
        <f t="shared" si="12"/>
        <v>41280.278499999993</v>
      </c>
      <c r="H22" s="47">
        <f t="shared" si="12"/>
        <v>6807.4540000000006</v>
      </c>
      <c r="I22" s="47">
        <f t="shared" si="12"/>
        <v>947809.71399999992</v>
      </c>
      <c r="J22" s="47">
        <f t="shared" si="12"/>
        <v>-899721.98150000011</v>
      </c>
      <c r="K22" s="47">
        <f t="shared" si="12"/>
        <v>802518.71000000008</v>
      </c>
      <c r="L22" s="47">
        <f t="shared" si="12"/>
        <v>10746.098000000002</v>
      </c>
      <c r="M22" s="47">
        <f t="shared" si="12"/>
        <v>1043658.0302000002</v>
      </c>
      <c r="N22" s="47">
        <f t="shared" si="12"/>
        <v>-230393.22220000002</v>
      </c>
    </row>
    <row r="23" spans="2:14" s="1" customFormat="1" ht="50.1" hidden="1" customHeight="1">
      <c r="B23" s="62">
        <v>2013</v>
      </c>
      <c r="C23" s="48">
        <f t="shared" ref="C23:N23" si="13">SUM(C205:C216)</f>
        <v>171425.8125</v>
      </c>
      <c r="D23" s="48">
        <f t="shared" si="13"/>
        <v>21741.171000000002</v>
      </c>
      <c r="E23" s="48">
        <f t="shared" si="13"/>
        <v>3398825.1552240001</v>
      </c>
      <c r="F23" s="48">
        <f t="shared" si="13"/>
        <v>-3205658.171724</v>
      </c>
      <c r="G23" s="48">
        <f t="shared" si="13"/>
        <v>23643.609</v>
      </c>
      <c r="H23" s="48">
        <f t="shared" si="13"/>
        <v>2325.2990000000004</v>
      </c>
      <c r="I23" s="48">
        <f t="shared" si="13"/>
        <v>847647.97864500002</v>
      </c>
      <c r="J23" s="48">
        <f t="shared" si="13"/>
        <v>-821679.07064499997</v>
      </c>
      <c r="K23" s="48">
        <f t="shared" si="13"/>
        <v>877362.83199999994</v>
      </c>
      <c r="L23" s="48">
        <f t="shared" si="13"/>
        <v>9260.0879999999979</v>
      </c>
      <c r="M23" s="48">
        <f t="shared" si="13"/>
        <v>1055308.11277</v>
      </c>
      <c r="N23" s="48">
        <f t="shared" si="13"/>
        <v>-168685.19277000002</v>
      </c>
    </row>
    <row r="24" spans="2:14" s="1" customFormat="1" ht="50.1" hidden="1" customHeight="1">
      <c r="B24" s="61">
        <v>2014</v>
      </c>
      <c r="C24" s="47">
        <f t="shared" ref="C24:N24" si="14">SUM(C218:C229)</f>
        <v>216487.83100000001</v>
      </c>
      <c r="D24" s="47">
        <f t="shared" si="14"/>
        <v>28081.128000000001</v>
      </c>
      <c r="E24" s="47">
        <f t="shared" si="14"/>
        <v>3205540.5129700005</v>
      </c>
      <c r="F24" s="47">
        <f t="shared" si="14"/>
        <v>-2960971.5539699998</v>
      </c>
      <c r="G24" s="47">
        <f t="shared" si="14"/>
        <v>20606.161999999997</v>
      </c>
      <c r="H24" s="47">
        <f t="shared" si="14"/>
        <v>6372.4780000000001</v>
      </c>
      <c r="I24" s="47">
        <f t="shared" si="14"/>
        <v>1223331.0049000001</v>
      </c>
      <c r="J24" s="47">
        <f t="shared" si="14"/>
        <v>-1196352.3648999999</v>
      </c>
      <c r="K24" s="47">
        <f t="shared" si="14"/>
        <v>966805.35600000003</v>
      </c>
      <c r="L24" s="47">
        <f t="shared" si="14"/>
        <v>11239.365999999998</v>
      </c>
      <c r="M24" s="47">
        <f t="shared" si="14"/>
        <v>1018960.4088900001</v>
      </c>
      <c r="N24" s="47">
        <f t="shared" si="14"/>
        <v>-40915.686889999954</v>
      </c>
    </row>
    <row r="25" spans="2:14" s="1" customFormat="1" ht="50.1" hidden="1" customHeight="1">
      <c r="B25" s="62">
        <v>2015</v>
      </c>
      <c r="C25" s="48">
        <f t="shared" ref="C25:N25" si="15">SUM(C231:C242)</f>
        <v>121464.76955000001</v>
      </c>
      <c r="D25" s="48">
        <f t="shared" si="15"/>
        <v>37293.528999999995</v>
      </c>
      <c r="E25" s="48">
        <f t="shared" si="15"/>
        <v>3137172.5085400003</v>
      </c>
      <c r="F25" s="48">
        <f t="shared" si="15"/>
        <v>-2978414.2099899999</v>
      </c>
      <c r="G25" s="48">
        <f t="shared" si="15"/>
        <v>23737.25</v>
      </c>
      <c r="H25" s="48">
        <f t="shared" si="15"/>
        <v>520.51300000000003</v>
      </c>
      <c r="I25" s="48">
        <f t="shared" si="15"/>
        <v>801449.49300000013</v>
      </c>
      <c r="J25" s="48">
        <f t="shared" si="15"/>
        <v>-777191.7300000001</v>
      </c>
      <c r="K25" s="48">
        <f t="shared" si="15"/>
        <v>1041414.416</v>
      </c>
      <c r="L25" s="48">
        <f t="shared" si="15"/>
        <v>24568.061999999998</v>
      </c>
      <c r="M25" s="48">
        <f t="shared" si="15"/>
        <v>1015186.7328</v>
      </c>
      <c r="N25" s="48">
        <f t="shared" si="15"/>
        <v>50795.74519999999</v>
      </c>
    </row>
    <row r="26" spans="2:14" s="1" customFormat="1" ht="50.1" hidden="1" customHeight="1">
      <c r="B26" s="61">
        <v>2016</v>
      </c>
      <c r="C26" s="47">
        <f t="shared" ref="C26:N26" si="16">SUM(C244:C255)</f>
        <v>116740.98510000001</v>
      </c>
      <c r="D26" s="47">
        <f t="shared" si="16"/>
        <v>191934.14200000002</v>
      </c>
      <c r="E26" s="47">
        <f t="shared" si="16"/>
        <v>3288428.3870000006</v>
      </c>
      <c r="F26" s="47">
        <f t="shared" si="16"/>
        <v>-2979753.2598999995</v>
      </c>
      <c r="G26" s="47">
        <f t="shared" si="16"/>
        <v>16253.477999999999</v>
      </c>
      <c r="H26" s="47">
        <f t="shared" si="16"/>
        <v>641.39899999999989</v>
      </c>
      <c r="I26" s="47">
        <f t="shared" si="16"/>
        <v>539634.68999999994</v>
      </c>
      <c r="J26" s="47">
        <f t="shared" si="16"/>
        <v>-522739.81300000008</v>
      </c>
      <c r="K26" s="47">
        <f t="shared" si="16"/>
        <v>1085327.97092</v>
      </c>
      <c r="L26" s="47">
        <f t="shared" si="16"/>
        <v>65501.24</v>
      </c>
      <c r="M26" s="47">
        <f t="shared" si="16"/>
        <v>1123029.7390000001</v>
      </c>
      <c r="N26" s="47">
        <f t="shared" si="16"/>
        <v>27799.471919999982</v>
      </c>
    </row>
    <row r="27" spans="2:14" s="1" customFormat="1" ht="50.1" hidden="1" customHeight="1">
      <c r="B27" s="62">
        <v>2017</v>
      </c>
      <c r="C27" s="48">
        <f t="shared" ref="C27:N27" si="17">SUM(C257:C268)</f>
        <v>124135.32474000001</v>
      </c>
      <c r="D27" s="48">
        <f t="shared" si="17"/>
        <v>45664.87</v>
      </c>
      <c r="E27" s="48">
        <f t="shared" si="17"/>
        <v>3201530.4559999998</v>
      </c>
      <c r="F27" s="48">
        <f t="shared" si="17"/>
        <v>-3031730.2612600001</v>
      </c>
      <c r="G27" s="48">
        <f t="shared" si="17"/>
        <v>17396.559999999998</v>
      </c>
      <c r="H27" s="48">
        <f t="shared" si="17"/>
        <v>1896.443</v>
      </c>
      <c r="I27" s="48">
        <f t="shared" si="17"/>
        <v>492096.76700000005</v>
      </c>
      <c r="J27" s="48">
        <f t="shared" si="17"/>
        <v>-472803.76399999997</v>
      </c>
      <c r="K27" s="48">
        <f t="shared" si="17"/>
        <v>1159992.557</v>
      </c>
      <c r="L27" s="48">
        <f t="shared" si="17"/>
        <v>26855.562000000002</v>
      </c>
      <c r="M27" s="48">
        <f t="shared" si="17"/>
        <v>1686938.6736000001</v>
      </c>
      <c r="N27" s="48">
        <f t="shared" si="17"/>
        <v>-500090.55460000003</v>
      </c>
    </row>
    <row r="28" spans="2:14" s="1" customFormat="1" ht="50.1" hidden="1" customHeight="1">
      <c r="B28" s="61">
        <v>2018</v>
      </c>
      <c r="C28" s="47">
        <f t="shared" ref="C28:N28" si="18">SUM(C270:C281)</f>
        <v>141700.11340000003</v>
      </c>
      <c r="D28" s="47">
        <f t="shared" si="18"/>
        <v>37682.807999999997</v>
      </c>
      <c r="E28" s="47">
        <f t="shared" si="18"/>
        <v>3123914.7379999999</v>
      </c>
      <c r="F28" s="47">
        <f t="shared" si="18"/>
        <v>-2944531.8166</v>
      </c>
      <c r="G28" s="47">
        <f t="shared" si="18"/>
        <v>11946.555</v>
      </c>
      <c r="H28" s="47">
        <f t="shared" si="18"/>
        <v>8838.9840000000022</v>
      </c>
      <c r="I28" s="47">
        <f t="shared" si="18"/>
        <v>532418.95500000007</v>
      </c>
      <c r="J28" s="47">
        <f t="shared" si="18"/>
        <v>-511633.41599999997</v>
      </c>
      <c r="K28" s="47">
        <f t="shared" si="18"/>
        <v>1287549.3530000001</v>
      </c>
      <c r="L28" s="47">
        <f t="shared" si="18"/>
        <v>27403.541999999998</v>
      </c>
      <c r="M28" s="47">
        <f t="shared" si="18"/>
        <v>1499173.7180000001</v>
      </c>
      <c r="N28" s="47">
        <f t="shared" si="18"/>
        <v>-184220.823</v>
      </c>
    </row>
    <row r="29" spans="2:14" s="1" customFormat="1" ht="50.1" hidden="1" customHeight="1">
      <c r="B29" s="63">
        <v>2019</v>
      </c>
      <c r="C29" s="48">
        <f t="shared" ref="C29:N29" si="19">SUM(C283:C294)</f>
        <v>144581.23605000001</v>
      </c>
      <c r="D29" s="48">
        <f t="shared" si="19"/>
        <v>43099.020000000004</v>
      </c>
      <c r="E29" s="48">
        <f t="shared" si="19"/>
        <v>2751781.5727399997</v>
      </c>
      <c r="F29" s="48">
        <f t="shared" si="19"/>
        <v>-2564101.3166899998</v>
      </c>
      <c r="G29" s="48">
        <f t="shared" si="19"/>
        <v>38396.214736000002</v>
      </c>
      <c r="H29" s="48">
        <f t="shared" si="19"/>
        <v>1208.5399999999997</v>
      </c>
      <c r="I29" s="48">
        <f t="shared" si="19"/>
        <v>401161.69850000006</v>
      </c>
      <c r="J29" s="48">
        <f t="shared" si="19"/>
        <v>-361556.94376400003</v>
      </c>
      <c r="K29" s="48">
        <f t="shared" si="19"/>
        <v>1454000.9329199998</v>
      </c>
      <c r="L29" s="48">
        <f t="shared" si="19"/>
        <v>40900.341310000003</v>
      </c>
      <c r="M29" s="48">
        <f t="shared" si="19"/>
        <v>1275544.8868800001</v>
      </c>
      <c r="N29" s="48">
        <f t="shared" si="19"/>
        <v>219356.38734999998</v>
      </c>
    </row>
    <row r="30" spans="2:14" s="1" customFormat="1" ht="50.1" customHeight="1">
      <c r="B30" s="64">
        <v>2020</v>
      </c>
      <c r="C30" s="47">
        <f t="shared" ref="C30:N30" si="20">SUM(C296:C307)</f>
        <v>153333.95759999999</v>
      </c>
      <c r="D30" s="47">
        <f t="shared" si="20"/>
        <v>27479.986999999997</v>
      </c>
      <c r="E30" s="47">
        <f t="shared" si="20"/>
        <v>2516318.9597300002</v>
      </c>
      <c r="F30" s="47">
        <f t="shared" si="20"/>
        <v>-2335505.0151299997</v>
      </c>
      <c r="G30" s="47">
        <f t="shared" si="20"/>
        <v>179244.87600000002</v>
      </c>
      <c r="H30" s="47">
        <f t="shared" si="20"/>
        <v>576.59100000000001</v>
      </c>
      <c r="I30" s="47">
        <f t="shared" si="20"/>
        <v>447409.62169999996</v>
      </c>
      <c r="J30" s="47">
        <f t="shared" si="20"/>
        <v>-267588.15470000001</v>
      </c>
      <c r="K30" s="47">
        <f t="shared" si="20"/>
        <v>1270702.9550000001</v>
      </c>
      <c r="L30" s="47">
        <f t="shared" si="20"/>
        <v>25300.742820000007</v>
      </c>
      <c r="M30" s="47">
        <f t="shared" si="20"/>
        <v>1130453.1333999999</v>
      </c>
      <c r="N30" s="47">
        <f t="shared" si="20"/>
        <v>165550.56441999998</v>
      </c>
    </row>
    <row r="31" spans="2:14" s="1" customFormat="1" ht="50.1" customHeight="1">
      <c r="B31" s="63">
        <v>2021</v>
      </c>
      <c r="C31" s="48">
        <f t="shared" ref="C31:N31" si="21">SUM(C309:C320)</f>
        <v>197297.97813999996</v>
      </c>
      <c r="D31" s="48">
        <f t="shared" si="21"/>
        <v>37912.865740000001</v>
      </c>
      <c r="E31" s="48">
        <f t="shared" si="21"/>
        <v>2858108.8658099999</v>
      </c>
      <c r="F31" s="48">
        <f t="shared" si="21"/>
        <v>-2622898.0219300003</v>
      </c>
      <c r="G31" s="48">
        <f t="shared" si="21"/>
        <v>54238.624109999997</v>
      </c>
      <c r="H31" s="48">
        <f t="shared" si="21"/>
        <v>13265.61361</v>
      </c>
      <c r="I31" s="48">
        <f t="shared" si="21"/>
        <v>749630.32936999993</v>
      </c>
      <c r="J31" s="48">
        <f t="shared" si="21"/>
        <v>-682126.09164999996</v>
      </c>
      <c r="K31" s="48">
        <f t="shared" si="21"/>
        <v>1641839.7397399999</v>
      </c>
      <c r="L31" s="48">
        <f t="shared" si="21"/>
        <v>55373.60201000001</v>
      </c>
      <c r="M31" s="48">
        <f t="shared" si="21"/>
        <v>1123886.5966700001</v>
      </c>
      <c r="N31" s="48">
        <f t="shared" si="21"/>
        <v>573326.74507999991</v>
      </c>
    </row>
    <row r="32" spans="2:14" s="1" customFormat="1" ht="50.1" customHeight="1">
      <c r="B32" s="64">
        <v>2022</v>
      </c>
      <c r="C32" s="47">
        <f t="shared" ref="C32:N32" si="22">SUM(C322:C333)</f>
        <v>489910.65999000001</v>
      </c>
      <c r="D32" s="47">
        <f t="shared" si="22"/>
        <v>30601.302150000003</v>
      </c>
      <c r="E32" s="47">
        <f t="shared" si="22"/>
        <v>3167375.5255899997</v>
      </c>
      <c r="F32" s="47">
        <f t="shared" si="22"/>
        <v>-2646863.5634500002</v>
      </c>
      <c r="G32" s="47">
        <f t="shared" si="22"/>
        <v>12087.468190000001</v>
      </c>
      <c r="H32" s="47">
        <f t="shared" si="22"/>
        <v>543.75329999999985</v>
      </c>
      <c r="I32" s="47">
        <f t="shared" si="22"/>
        <v>925428.79561000003</v>
      </c>
      <c r="J32" s="47">
        <f t="shared" si="22"/>
        <v>-912797.57412000012</v>
      </c>
      <c r="K32" s="47">
        <f t="shared" si="22"/>
        <v>2045919.0380199996</v>
      </c>
      <c r="L32" s="47">
        <f t="shared" si="22"/>
        <v>75242.687620000012</v>
      </c>
      <c r="M32" s="47">
        <f t="shared" si="22"/>
        <v>1181142.5560699997</v>
      </c>
      <c r="N32" s="47">
        <f t="shared" si="22"/>
        <v>940019.16957000003</v>
      </c>
    </row>
    <row r="33" spans="2:14" s="1" customFormat="1" ht="49.5" customHeight="1">
      <c r="B33" s="9">
        <v>2023</v>
      </c>
      <c r="C33" s="48">
        <f t="shared" ref="C33:N33" si="23">SUM(C335:C346)</f>
        <v>462580.54459700006</v>
      </c>
      <c r="D33" s="48">
        <f t="shared" si="23"/>
        <v>38816.135650000004</v>
      </c>
      <c r="E33" s="48">
        <f t="shared" si="23"/>
        <v>3042135.7919399999</v>
      </c>
      <c r="F33" s="48">
        <f t="shared" si="23"/>
        <v>-2540739.111693</v>
      </c>
      <c r="G33" s="48">
        <f t="shared" si="23"/>
        <v>129339.48000000001</v>
      </c>
      <c r="H33" s="48">
        <f t="shared" si="23"/>
        <v>1243.89176</v>
      </c>
      <c r="I33" s="48">
        <f t="shared" si="23"/>
        <v>718474.70847000007</v>
      </c>
      <c r="J33" s="48">
        <f t="shared" si="23"/>
        <v>-587891.33670999995</v>
      </c>
      <c r="K33" s="48">
        <f t="shared" si="23"/>
        <v>2062264.8448600001</v>
      </c>
      <c r="L33" s="48">
        <f t="shared" si="23"/>
        <v>64759.578279999987</v>
      </c>
      <c r="M33" s="48">
        <f t="shared" si="23"/>
        <v>1282772.0557299997</v>
      </c>
      <c r="N33" s="48">
        <f t="shared" si="23"/>
        <v>844252.36741000006</v>
      </c>
    </row>
    <row r="34" spans="2:14" s="1" customFormat="1" ht="49.5" customHeight="1">
      <c r="B34" s="64" t="s">
        <v>167</v>
      </c>
      <c r="C34" s="47">
        <f>SUM(C348:C359)</f>
        <v>509732.02084299992</v>
      </c>
      <c r="D34" s="47">
        <f t="shared" ref="D34:N34" si="24">SUM(D348:D359)</f>
        <v>42420.949519999995</v>
      </c>
      <c r="E34" s="47">
        <f t="shared" si="24"/>
        <v>3095240.51052</v>
      </c>
      <c r="F34" s="47">
        <f t="shared" si="24"/>
        <v>-2543087.5401569996</v>
      </c>
      <c r="G34" s="47">
        <f t="shared" si="24"/>
        <v>129469.11070000002</v>
      </c>
      <c r="H34" s="47">
        <f t="shared" si="24"/>
        <v>1446.84385</v>
      </c>
      <c r="I34" s="47">
        <f t="shared" si="24"/>
        <v>707294.14147000003</v>
      </c>
      <c r="J34" s="47">
        <f t="shared" si="24"/>
        <v>-576378.18692000001</v>
      </c>
      <c r="K34" s="47">
        <f t="shared" si="24"/>
        <v>2396855.1818300006</v>
      </c>
      <c r="L34" s="47">
        <f t="shared" si="24"/>
        <v>123318.81335</v>
      </c>
      <c r="M34" s="47">
        <f t="shared" si="24"/>
        <v>1417119.4157699998</v>
      </c>
      <c r="N34" s="47">
        <f t="shared" si="24"/>
        <v>1103054.5794099998</v>
      </c>
    </row>
    <row r="35" spans="2:14" s="1" customFormat="1" ht="49.5" hidden="1" customHeight="1">
      <c r="B35" s="13">
        <v>2000</v>
      </c>
      <c r="C35" s="65"/>
      <c r="D35" s="65"/>
      <c r="E35" s="65"/>
      <c r="F35" s="65"/>
      <c r="G35" s="189"/>
      <c r="H35" s="189"/>
      <c r="I35" s="189"/>
      <c r="J35" s="189"/>
      <c r="K35" s="189"/>
      <c r="L35" s="189"/>
      <c r="M35" s="189"/>
      <c r="N35" s="189"/>
    </row>
    <row r="36" spans="2:14" s="1" customFormat="1" ht="50.1" hidden="1" customHeight="1">
      <c r="B36" s="63" t="s">
        <v>16</v>
      </c>
      <c r="C36" s="48">
        <v>2526.7793999999999</v>
      </c>
      <c r="D36" s="48">
        <v>352.51428000000004</v>
      </c>
      <c r="E36" s="48">
        <v>50062.655570000003</v>
      </c>
      <c r="F36" s="48">
        <f t="shared" ref="F36:F47" si="25">C36+D36-E36</f>
        <v>-47183.36189</v>
      </c>
      <c r="G36" s="48">
        <v>18.999380000000002</v>
      </c>
      <c r="H36" s="48">
        <v>110.80538</v>
      </c>
      <c r="I36" s="48">
        <v>4100.5712599999997</v>
      </c>
      <c r="J36" s="48">
        <f t="shared" ref="J36:J47" si="26">G36+H36-I36</f>
        <v>-3970.7664999999997</v>
      </c>
      <c r="K36" s="48">
        <v>772.52548000000002</v>
      </c>
      <c r="L36" s="48">
        <v>375.45215999999999</v>
      </c>
      <c r="M36" s="48">
        <v>13018.296289999998</v>
      </c>
      <c r="N36" s="48">
        <f t="shared" ref="N36:N47" si="27">K36+L36-M36</f>
        <v>-11870.318649999997</v>
      </c>
    </row>
    <row r="37" spans="2:14" s="1" customFormat="1" ht="50.1" hidden="1" customHeight="1">
      <c r="B37" s="37" t="s">
        <v>17</v>
      </c>
      <c r="C37" s="47">
        <v>3112.4023999999999</v>
      </c>
      <c r="D37" s="47">
        <v>2161.8294000000001</v>
      </c>
      <c r="E37" s="47">
        <v>75992.44369</v>
      </c>
      <c r="F37" s="47">
        <f t="shared" si="25"/>
        <v>-70718.211890000006</v>
      </c>
      <c r="G37" s="47">
        <v>141.95839999999998</v>
      </c>
      <c r="H37" s="47">
        <v>190.96532999999999</v>
      </c>
      <c r="I37" s="47">
        <v>11326.045050000001</v>
      </c>
      <c r="J37" s="47">
        <f t="shared" si="26"/>
        <v>-10993.12132</v>
      </c>
      <c r="K37" s="47">
        <v>2232.5879100000002</v>
      </c>
      <c r="L37" s="47">
        <v>171.39967999999999</v>
      </c>
      <c r="M37" s="47">
        <v>22276.343780000003</v>
      </c>
      <c r="N37" s="47">
        <f t="shared" si="27"/>
        <v>-19872.356190000002</v>
      </c>
    </row>
    <row r="38" spans="2:14" s="1" customFormat="1" ht="50.1" hidden="1" customHeight="1">
      <c r="B38" s="63" t="s">
        <v>18</v>
      </c>
      <c r="C38" s="48">
        <v>4229.4958200000001</v>
      </c>
      <c r="D38" s="48">
        <v>1195.3161100000002</v>
      </c>
      <c r="E38" s="48">
        <v>83663.248319999999</v>
      </c>
      <c r="F38" s="48">
        <f t="shared" si="25"/>
        <v>-78238.436390000003</v>
      </c>
      <c r="G38" s="48">
        <v>241.57035000000002</v>
      </c>
      <c r="H38" s="48">
        <v>72.661339999999996</v>
      </c>
      <c r="I38" s="48">
        <v>5566.0693600000004</v>
      </c>
      <c r="J38" s="48">
        <f t="shared" si="26"/>
        <v>-5251.8376700000008</v>
      </c>
      <c r="K38" s="48">
        <v>1937.7695100000001</v>
      </c>
      <c r="L38" s="48">
        <v>119.92428</v>
      </c>
      <c r="M38" s="48">
        <v>22914.687969999999</v>
      </c>
      <c r="N38" s="48">
        <f t="shared" si="27"/>
        <v>-20856.994179999998</v>
      </c>
    </row>
    <row r="39" spans="2:14" s="1" customFormat="1" ht="50.1" hidden="1" customHeight="1">
      <c r="B39" s="37" t="s">
        <v>19</v>
      </c>
      <c r="C39" s="47">
        <v>2935.7420699999998</v>
      </c>
      <c r="D39" s="47">
        <v>1624.0760299999999</v>
      </c>
      <c r="E39" s="47">
        <v>85191.821719999993</v>
      </c>
      <c r="F39" s="47">
        <f t="shared" si="25"/>
        <v>-80632.003619999989</v>
      </c>
      <c r="G39" s="47">
        <v>245.76474999999999</v>
      </c>
      <c r="H39" s="47">
        <v>82.89782000000001</v>
      </c>
      <c r="I39" s="47">
        <v>7914.6543700000002</v>
      </c>
      <c r="J39" s="47">
        <f t="shared" si="26"/>
        <v>-7585.9917999999998</v>
      </c>
      <c r="K39" s="47">
        <v>2284.48297</v>
      </c>
      <c r="L39" s="47">
        <v>155.60706999999999</v>
      </c>
      <c r="M39" s="47">
        <v>32595.097329999997</v>
      </c>
      <c r="N39" s="47">
        <f t="shared" si="27"/>
        <v>-30155.007289999998</v>
      </c>
    </row>
    <row r="40" spans="2:14" s="1" customFormat="1" ht="50.1" hidden="1" customHeight="1">
      <c r="B40" s="63" t="s">
        <v>20</v>
      </c>
      <c r="C40" s="48">
        <v>2952.5083399999999</v>
      </c>
      <c r="D40" s="48">
        <v>2115.6599100000003</v>
      </c>
      <c r="E40" s="48">
        <v>90722.008109999995</v>
      </c>
      <c r="F40" s="48">
        <f t="shared" si="25"/>
        <v>-85653.839859999993</v>
      </c>
      <c r="G40" s="48">
        <v>355.05041</v>
      </c>
      <c r="H40" s="48">
        <v>134.99164999999999</v>
      </c>
      <c r="I40" s="48">
        <v>14475.115390000001</v>
      </c>
      <c r="J40" s="48">
        <f t="shared" si="26"/>
        <v>-13985.073330000001</v>
      </c>
      <c r="K40" s="48">
        <v>2162.1356800000003</v>
      </c>
      <c r="L40" s="48">
        <v>164.47087999999999</v>
      </c>
      <c r="M40" s="48">
        <v>34281.746469999998</v>
      </c>
      <c r="N40" s="48">
        <f t="shared" si="27"/>
        <v>-31955.139909999998</v>
      </c>
    </row>
    <row r="41" spans="2:14" s="1" customFormat="1" ht="50.1" hidden="1" customHeight="1">
      <c r="B41" s="37" t="s">
        <v>21</v>
      </c>
      <c r="C41" s="47">
        <v>2950.9447099999998</v>
      </c>
      <c r="D41" s="47">
        <v>1169.4074599999999</v>
      </c>
      <c r="E41" s="47">
        <v>103564.38575</v>
      </c>
      <c r="F41" s="47">
        <f t="shared" si="25"/>
        <v>-99444.033580000003</v>
      </c>
      <c r="G41" s="47">
        <v>101.6519</v>
      </c>
      <c r="H41" s="47">
        <v>69.066720000000004</v>
      </c>
      <c r="I41" s="47">
        <v>13239.63</v>
      </c>
      <c r="J41" s="47">
        <f t="shared" si="26"/>
        <v>-13068.91138</v>
      </c>
      <c r="K41" s="47">
        <v>2884.01055</v>
      </c>
      <c r="L41" s="47">
        <v>178.88333</v>
      </c>
      <c r="M41" s="47">
        <v>27798.717860000001</v>
      </c>
      <c r="N41" s="47">
        <f t="shared" si="27"/>
        <v>-24735.823980000001</v>
      </c>
    </row>
    <row r="42" spans="2:14" s="1" customFormat="1" ht="50.1" hidden="1" customHeight="1">
      <c r="B42" s="63" t="s">
        <v>22</v>
      </c>
      <c r="C42" s="48">
        <v>3400.2116000000001</v>
      </c>
      <c r="D42" s="48">
        <v>4469.03845</v>
      </c>
      <c r="E42" s="48">
        <v>108015.0687</v>
      </c>
      <c r="F42" s="48">
        <f t="shared" si="25"/>
        <v>-100145.81865</v>
      </c>
      <c r="G42" s="48">
        <v>145.25833</v>
      </c>
      <c r="H42" s="48">
        <v>19.24108</v>
      </c>
      <c r="I42" s="48">
        <v>11665.596</v>
      </c>
      <c r="J42" s="48">
        <f t="shared" si="26"/>
        <v>-11501.096589999999</v>
      </c>
      <c r="K42" s="48">
        <v>3502.0138299999999</v>
      </c>
      <c r="L42" s="48">
        <v>272.57301000000001</v>
      </c>
      <c r="M42" s="48">
        <v>25676.018319999999</v>
      </c>
      <c r="N42" s="48">
        <f t="shared" si="27"/>
        <v>-21901.431479999999</v>
      </c>
    </row>
    <row r="43" spans="2:14" s="1" customFormat="1" ht="50.1" hidden="1" customHeight="1">
      <c r="B43" s="37" t="s">
        <v>23</v>
      </c>
      <c r="C43" s="47">
        <v>1671.01766</v>
      </c>
      <c r="D43" s="47">
        <v>1024.20704</v>
      </c>
      <c r="E43" s="47">
        <v>115940.53437000001</v>
      </c>
      <c r="F43" s="47">
        <f t="shared" si="25"/>
        <v>-113245.30967</v>
      </c>
      <c r="G43" s="47">
        <v>100.78153</v>
      </c>
      <c r="H43" s="47">
        <v>234.99083999999999</v>
      </c>
      <c r="I43" s="47">
        <v>15406.537</v>
      </c>
      <c r="J43" s="47">
        <f t="shared" si="26"/>
        <v>-15070.76463</v>
      </c>
      <c r="K43" s="47">
        <v>3723.1228999999998</v>
      </c>
      <c r="L43" s="47">
        <v>416.15378000000004</v>
      </c>
      <c r="M43" s="47">
        <v>51077.287810000002</v>
      </c>
      <c r="N43" s="47">
        <f t="shared" si="27"/>
        <v>-46938.011129999999</v>
      </c>
    </row>
    <row r="44" spans="2:14" s="1" customFormat="1" ht="50.1" hidden="1" customHeight="1">
      <c r="B44" s="63" t="s">
        <v>24</v>
      </c>
      <c r="C44" s="48">
        <v>3648.6074800000001</v>
      </c>
      <c r="D44" s="48">
        <v>1044.24604</v>
      </c>
      <c r="E44" s="48">
        <v>90698.063999999998</v>
      </c>
      <c r="F44" s="48">
        <f t="shared" si="25"/>
        <v>-86005.210479999994</v>
      </c>
      <c r="G44" s="48">
        <v>63.380389999999998</v>
      </c>
      <c r="H44" s="48">
        <v>109.63263000000001</v>
      </c>
      <c r="I44" s="48">
        <v>12191.262000000001</v>
      </c>
      <c r="J44" s="48">
        <f t="shared" si="26"/>
        <v>-12018.24898</v>
      </c>
      <c r="K44" s="48">
        <v>5493.7995599999995</v>
      </c>
      <c r="L44" s="48">
        <v>208.93158</v>
      </c>
      <c r="M44" s="48">
        <v>25107.022000000001</v>
      </c>
      <c r="N44" s="48">
        <f t="shared" si="27"/>
        <v>-19404.290860000001</v>
      </c>
    </row>
    <row r="45" spans="2:14" s="1" customFormat="1" ht="50.1" hidden="1" customHeight="1">
      <c r="B45" s="37" t="s">
        <v>25</v>
      </c>
      <c r="C45" s="47">
        <v>3372.8025899999998</v>
      </c>
      <c r="D45" s="47">
        <v>600.41254000000004</v>
      </c>
      <c r="E45" s="47">
        <v>93754.931479999999</v>
      </c>
      <c r="F45" s="47">
        <f t="shared" si="25"/>
        <v>-89781.716350000002</v>
      </c>
      <c r="G45" s="47">
        <v>207.37042000000002</v>
      </c>
      <c r="H45" s="47">
        <v>8.0694800000000004</v>
      </c>
      <c r="I45" s="47">
        <v>12108.32</v>
      </c>
      <c r="J45" s="47">
        <f t="shared" si="26"/>
        <v>-11892.8801</v>
      </c>
      <c r="K45" s="47">
        <v>5665.8488899999993</v>
      </c>
      <c r="L45" s="47">
        <v>123.02419999999999</v>
      </c>
      <c r="M45" s="47">
        <v>33943.387000000002</v>
      </c>
      <c r="N45" s="47">
        <f t="shared" si="27"/>
        <v>-28154.513910000001</v>
      </c>
    </row>
    <row r="46" spans="2:14" s="1" customFormat="1" ht="50.1" hidden="1" customHeight="1">
      <c r="B46" s="63" t="s">
        <v>26</v>
      </c>
      <c r="C46" s="48">
        <v>2572.6660099999999</v>
      </c>
      <c r="D46" s="48">
        <v>928.84235999999999</v>
      </c>
      <c r="E46" s="48">
        <v>96712.233769999992</v>
      </c>
      <c r="F46" s="48">
        <f t="shared" si="25"/>
        <v>-93210.725399999996</v>
      </c>
      <c r="G46" s="48">
        <v>206.40636999999998</v>
      </c>
      <c r="H46" s="48">
        <v>7.2222499999999998</v>
      </c>
      <c r="I46" s="48">
        <v>10296.438</v>
      </c>
      <c r="J46" s="48">
        <f t="shared" si="26"/>
        <v>-10082.809380000001</v>
      </c>
      <c r="K46" s="48">
        <v>7128.5109299999995</v>
      </c>
      <c r="L46" s="48">
        <v>350.95400999999998</v>
      </c>
      <c r="M46" s="48">
        <v>34558.288</v>
      </c>
      <c r="N46" s="48">
        <f t="shared" si="27"/>
        <v>-27078.823060000002</v>
      </c>
    </row>
    <row r="47" spans="2:14" s="1" customFormat="1" ht="50.1" hidden="1" customHeight="1">
      <c r="B47" s="37" t="s">
        <v>27</v>
      </c>
      <c r="C47" s="47">
        <v>6056.3553700000002</v>
      </c>
      <c r="D47" s="47">
        <v>370.91428000000002</v>
      </c>
      <c r="E47" s="47">
        <v>123539.459</v>
      </c>
      <c r="F47" s="47">
        <f t="shared" si="25"/>
        <v>-117112.18935</v>
      </c>
      <c r="G47" s="47">
        <v>191.09432999999999</v>
      </c>
      <c r="H47" s="47">
        <v>0</v>
      </c>
      <c r="I47" s="47">
        <v>16054.953</v>
      </c>
      <c r="J47" s="47">
        <f t="shared" si="26"/>
        <v>-15863.85867</v>
      </c>
      <c r="K47" s="47">
        <v>7572.2200400000002</v>
      </c>
      <c r="L47" s="47">
        <v>131.21967000000001</v>
      </c>
      <c r="M47" s="47">
        <v>21848.699000000001</v>
      </c>
      <c r="N47" s="47">
        <f t="shared" si="27"/>
        <v>-14145.25929</v>
      </c>
    </row>
    <row r="48" spans="2:14" s="1" customFormat="1" ht="50.1" hidden="1" customHeight="1">
      <c r="B48" s="13">
        <v>2001</v>
      </c>
      <c r="C48" s="65"/>
      <c r="D48" s="65"/>
      <c r="E48" s="65"/>
      <c r="F48" s="65"/>
      <c r="G48" s="189"/>
      <c r="H48" s="189"/>
      <c r="I48" s="189"/>
      <c r="J48" s="189"/>
      <c r="K48" s="189"/>
      <c r="L48" s="189"/>
      <c r="M48" s="189"/>
      <c r="N48" s="189"/>
    </row>
    <row r="49" spans="2:14" s="1" customFormat="1" ht="50.1" hidden="1" customHeight="1">
      <c r="B49" s="63" t="s">
        <v>16</v>
      </c>
      <c r="C49" s="48">
        <v>6259.4297400000005</v>
      </c>
      <c r="D49" s="48">
        <v>1380.1651899999999</v>
      </c>
      <c r="E49" s="48">
        <v>78432.967999999993</v>
      </c>
      <c r="F49" s="48">
        <f t="shared" ref="F49:F60" si="28">C49+D49-E49</f>
        <v>-70793.373069999987</v>
      </c>
      <c r="G49" s="48">
        <v>22.833740000000002</v>
      </c>
      <c r="H49" s="48">
        <v>19.09918</v>
      </c>
      <c r="I49" s="48">
        <v>9572.36</v>
      </c>
      <c r="J49" s="48">
        <f t="shared" ref="J49:J60" si="29">G49+H49-I49</f>
        <v>-9530.4270800000013</v>
      </c>
      <c r="K49" s="48">
        <v>10310.96932</v>
      </c>
      <c r="L49" s="48">
        <v>188.06112999999999</v>
      </c>
      <c r="M49" s="48">
        <v>14240.087</v>
      </c>
      <c r="N49" s="48">
        <f t="shared" ref="N49:N60" si="30">K49+L49-M49</f>
        <v>-3741.0565499999993</v>
      </c>
    </row>
    <row r="50" spans="2:14" s="1" customFormat="1" ht="50.1" hidden="1" customHeight="1">
      <c r="B50" s="37" t="s">
        <v>17</v>
      </c>
      <c r="C50" s="47">
        <v>4697.9211799999994</v>
      </c>
      <c r="D50" s="47">
        <v>978.58543999999995</v>
      </c>
      <c r="E50" s="47">
        <v>98616.67779999999</v>
      </c>
      <c r="F50" s="47">
        <f t="shared" si="28"/>
        <v>-92940.17117999999</v>
      </c>
      <c r="G50" s="47">
        <v>254.23833999999999</v>
      </c>
      <c r="H50" s="47">
        <v>3.1905000000000001</v>
      </c>
      <c r="I50" s="47">
        <v>13718.17</v>
      </c>
      <c r="J50" s="47">
        <f t="shared" si="29"/>
        <v>-13460.74116</v>
      </c>
      <c r="K50" s="47">
        <v>8722.9011799999989</v>
      </c>
      <c r="L50" s="47">
        <v>86.16516</v>
      </c>
      <c r="M50" s="47">
        <v>22405.75</v>
      </c>
      <c r="N50" s="47">
        <f t="shared" si="30"/>
        <v>-13596.683660000001</v>
      </c>
    </row>
    <row r="51" spans="2:14" s="1" customFormat="1" ht="50.1" hidden="1" customHeight="1">
      <c r="B51" s="63" t="s">
        <v>18</v>
      </c>
      <c r="C51" s="48">
        <v>4161.7664300000006</v>
      </c>
      <c r="D51" s="48">
        <v>212.39867999999998</v>
      </c>
      <c r="E51" s="48">
        <v>86520.441000000006</v>
      </c>
      <c r="F51" s="48">
        <f t="shared" si="28"/>
        <v>-82146.275890000004</v>
      </c>
      <c r="G51" s="48">
        <v>823.15387999999996</v>
      </c>
      <c r="H51" s="48">
        <v>18.457689999999999</v>
      </c>
      <c r="I51" s="48">
        <v>12416.009</v>
      </c>
      <c r="J51" s="48">
        <f t="shared" si="29"/>
        <v>-11574.397430000001</v>
      </c>
      <c r="K51" s="48">
        <v>10182.188630000001</v>
      </c>
      <c r="L51" s="48">
        <v>61.434719999999999</v>
      </c>
      <c r="M51" s="48">
        <v>32142.923999999999</v>
      </c>
      <c r="N51" s="48">
        <f t="shared" si="30"/>
        <v>-21899.300649999997</v>
      </c>
    </row>
    <row r="52" spans="2:14" s="1" customFormat="1" ht="50.1" hidden="1" customHeight="1">
      <c r="B52" s="37" t="s">
        <v>19</v>
      </c>
      <c r="C52" s="47">
        <v>5411.8861299999999</v>
      </c>
      <c r="D52" s="47">
        <v>665.13629000000003</v>
      </c>
      <c r="E52" s="47">
        <v>115092.77899999999</v>
      </c>
      <c r="F52" s="47">
        <f t="shared" si="28"/>
        <v>-109015.75658</v>
      </c>
      <c r="G52" s="47">
        <v>294.48856000000001</v>
      </c>
      <c r="H52" s="47">
        <v>19.187729999999998</v>
      </c>
      <c r="I52" s="47">
        <v>14548.813</v>
      </c>
      <c r="J52" s="47">
        <f t="shared" si="29"/>
        <v>-14235.136710000001</v>
      </c>
      <c r="K52" s="47">
        <v>9454.6464299999989</v>
      </c>
      <c r="L52" s="47">
        <v>82.77188000000001</v>
      </c>
      <c r="M52" s="47">
        <v>19419.688999999998</v>
      </c>
      <c r="N52" s="47">
        <f t="shared" si="30"/>
        <v>-9882.2706899999994</v>
      </c>
    </row>
    <row r="53" spans="2:14" s="1" customFormat="1" ht="50.1" hidden="1" customHeight="1">
      <c r="B53" s="63" t="s">
        <v>20</v>
      </c>
      <c r="C53" s="48">
        <v>3166.18345</v>
      </c>
      <c r="D53" s="48">
        <v>336.34798000000001</v>
      </c>
      <c r="E53" s="48">
        <v>102474.352</v>
      </c>
      <c r="F53" s="48">
        <f t="shared" si="28"/>
        <v>-98971.820569999996</v>
      </c>
      <c r="G53" s="48">
        <v>176.99548000000001</v>
      </c>
      <c r="H53" s="48">
        <v>250.65762000000001</v>
      </c>
      <c r="I53" s="48">
        <v>10605.989</v>
      </c>
      <c r="J53" s="48">
        <f t="shared" si="29"/>
        <v>-10178.3359</v>
      </c>
      <c r="K53" s="48">
        <v>10666.467480000001</v>
      </c>
      <c r="L53" s="48">
        <v>109.5861</v>
      </c>
      <c r="M53" s="48">
        <v>29298.155999999999</v>
      </c>
      <c r="N53" s="48">
        <f t="shared" si="30"/>
        <v>-18522.102419999996</v>
      </c>
    </row>
    <row r="54" spans="2:14" s="1" customFormat="1" ht="50.1" hidden="1" customHeight="1">
      <c r="B54" s="37" t="s">
        <v>21</v>
      </c>
      <c r="C54" s="47">
        <v>9324.2804099999994</v>
      </c>
      <c r="D54" s="47">
        <v>1515.1086399999999</v>
      </c>
      <c r="E54" s="47">
        <v>84311.612999999998</v>
      </c>
      <c r="F54" s="47">
        <f t="shared" si="28"/>
        <v>-73472.22395</v>
      </c>
      <c r="G54" s="47">
        <v>103.05</v>
      </c>
      <c r="H54" s="47">
        <v>71.80059</v>
      </c>
      <c r="I54" s="47">
        <v>11444.735000000001</v>
      </c>
      <c r="J54" s="47">
        <f t="shared" si="29"/>
        <v>-11269.884410000001</v>
      </c>
      <c r="K54" s="47">
        <v>12386.823980000001</v>
      </c>
      <c r="L54" s="47">
        <v>199.62092000000001</v>
      </c>
      <c r="M54" s="47">
        <v>21210.793000000001</v>
      </c>
      <c r="N54" s="47">
        <f t="shared" si="30"/>
        <v>-8624.3481000000011</v>
      </c>
    </row>
    <row r="55" spans="2:14" s="1" customFormat="1" ht="50.1" hidden="1" customHeight="1">
      <c r="B55" s="63" t="s">
        <v>22</v>
      </c>
      <c r="C55" s="48">
        <v>3794.2701200000001</v>
      </c>
      <c r="D55" s="48">
        <v>792.48246999999992</v>
      </c>
      <c r="E55" s="48">
        <v>96306.880000000005</v>
      </c>
      <c r="F55" s="48">
        <f t="shared" si="28"/>
        <v>-91720.127410000001</v>
      </c>
      <c r="G55" s="48">
        <v>93.368070000000003</v>
      </c>
      <c r="H55" s="48">
        <v>29.835039999999999</v>
      </c>
      <c r="I55" s="48">
        <v>9690.7810000000009</v>
      </c>
      <c r="J55" s="48">
        <f t="shared" si="29"/>
        <v>-9567.5778900000005</v>
      </c>
      <c r="K55" s="48">
        <v>18305.526550000002</v>
      </c>
      <c r="L55" s="48">
        <v>266.96707000000004</v>
      </c>
      <c r="M55" s="48">
        <v>25598.734</v>
      </c>
      <c r="N55" s="48">
        <f t="shared" si="30"/>
        <v>-7026.2403799999993</v>
      </c>
    </row>
    <row r="56" spans="2:14" s="1" customFormat="1" ht="50.1" hidden="1" customHeight="1">
      <c r="B56" s="37" t="s">
        <v>23</v>
      </c>
      <c r="C56" s="47">
        <v>2617.4457599999996</v>
      </c>
      <c r="D56" s="47">
        <v>369.67910999999998</v>
      </c>
      <c r="E56" s="47">
        <v>102893.577</v>
      </c>
      <c r="F56" s="47">
        <f t="shared" si="28"/>
        <v>-99906.452130000005</v>
      </c>
      <c r="G56" s="47">
        <v>132.58708999999999</v>
      </c>
      <c r="H56" s="47">
        <v>76.288899999999998</v>
      </c>
      <c r="I56" s="47">
        <v>14681.81</v>
      </c>
      <c r="J56" s="47">
        <f t="shared" si="29"/>
        <v>-14472.934009999999</v>
      </c>
      <c r="K56" s="47">
        <v>17180.006120000002</v>
      </c>
      <c r="L56" s="47">
        <v>163.35364000000001</v>
      </c>
      <c r="M56" s="47">
        <v>27375.912</v>
      </c>
      <c r="N56" s="47">
        <f t="shared" si="30"/>
        <v>-10032.552239999997</v>
      </c>
    </row>
    <row r="57" spans="2:14" s="1" customFormat="1" ht="50.1" hidden="1" customHeight="1">
      <c r="B57" s="63" t="s">
        <v>24</v>
      </c>
      <c r="C57" s="48">
        <v>4227.44103</v>
      </c>
      <c r="D57" s="48">
        <v>2203.1432</v>
      </c>
      <c r="E57" s="48">
        <v>82596.538910000003</v>
      </c>
      <c r="F57" s="48">
        <f t="shared" si="28"/>
        <v>-76165.954679999995</v>
      </c>
      <c r="G57" s="48">
        <v>182.55568</v>
      </c>
      <c r="H57" s="48">
        <v>6.6</v>
      </c>
      <c r="I57" s="48">
        <v>10262.413</v>
      </c>
      <c r="J57" s="48">
        <f t="shared" si="29"/>
        <v>-10073.257320000001</v>
      </c>
      <c r="K57" s="48">
        <v>16614.768469999999</v>
      </c>
      <c r="L57" s="48">
        <v>197.89559</v>
      </c>
      <c r="M57" s="48">
        <v>20404.181</v>
      </c>
      <c r="N57" s="48">
        <f t="shared" si="30"/>
        <v>-3591.5169400000013</v>
      </c>
    </row>
    <row r="58" spans="2:14" s="1" customFormat="1" ht="50.1" hidden="1" customHeight="1">
      <c r="B58" s="37" t="s">
        <v>25</v>
      </c>
      <c r="C58" s="47">
        <v>5782.1559200000002</v>
      </c>
      <c r="D58" s="47">
        <v>782.4185500000001</v>
      </c>
      <c r="E58" s="47">
        <v>99257.311000000002</v>
      </c>
      <c r="F58" s="47">
        <f t="shared" si="28"/>
        <v>-92692.736529999995</v>
      </c>
      <c r="G58" s="47">
        <v>2350.80404</v>
      </c>
      <c r="H58" s="47">
        <v>9.0142099999999985</v>
      </c>
      <c r="I58" s="47">
        <v>17295.811000000002</v>
      </c>
      <c r="J58" s="47">
        <f t="shared" si="29"/>
        <v>-14935.992750000001</v>
      </c>
      <c r="K58" s="47">
        <v>17449.04448</v>
      </c>
      <c r="L58" s="47">
        <v>695.85343</v>
      </c>
      <c r="M58" s="47">
        <v>39995.78</v>
      </c>
      <c r="N58" s="47">
        <f t="shared" si="30"/>
        <v>-21850.882089999999</v>
      </c>
    </row>
    <row r="59" spans="2:14" s="1" customFormat="1" ht="50.1" hidden="1" customHeight="1">
      <c r="B59" s="63" t="s">
        <v>26</v>
      </c>
      <c r="C59" s="48">
        <v>4319.0922</v>
      </c>
      <c r="D59" s="48">
        <v>1712.82097</v>
      </c>
      <c r="E59" s="48">
        <v>85142.544999999998</v>
      </c>
      <c r="F59" s="48">
        <f t="shared" si="28"/>
        <v>-79110.631829999998</v>
      </c>
      <c r="G59" s="48">
        <v>106.36798</v>
      </c>
      <c r="H59" s="48">
        <v>3464.58572</v>
      </c>
      <c r="I59" s="48">
        <v>12319.424000000001</v>
      </c>
      <c r="J59" s="48">
        <f t="shared" si="29"/>
        <v>-8748.4703000000009</v>
      </c>
      <c r="K59" s="48">
        <v>14781.993560000001</v>
      </c>
      <c r="L59" s="48">
        <v>51.0565</v>
      </c>
      <c r="M59" s="48">
        <v>24340.014999999999</v>
      </c>
      <c r="N59" s="48">
        <f t="shared" si="30"/>
        <v>-9506.964939999998</v>
      </c>
    </row>
    <row r="60" spans="2:14" s="1" customFormat="1" ht="50.1" hidden="1" customHeight="1">
      <c r="B60" s="37" t="s">
        <v>27</v>
      </c>
      <c r="C60" s="47">
        <v>3295.2906899999998</v>
      </c>
      <c r="D60" s="47">
        <v>1501.5053400000002</v>
      </c>
      <c r="E60" s="47">
        <v>108741.626</v>
      </c>
      <c r="F60" s="47">
        <f t="shared" si="28"/>
        <v>-103944.82997000001</v>
      </c>
      <c r="G60" s="47">
        <v>283.97309000000001</v>
      </c>
      <c r="H60" s="47">
        <v>2254.6958399999999</v>
      </c>
      <c r="I60" s="47">
        <v>8901.5509999999995</v>
      </c>
      <c r="J60" s="47">
        <f t="shared" si="29"/>
        <v>-6362.8820699999997</v>
      </c>
      <c r="K60" s="47">
        <v>19311.746070000001</v>
      </c>
      <c r="L60" s="47">
        <v>91.51294</v>
      </c>
      <c r="M60" s="47">
        <v>17705.781999999999</v>
      </c>
      <c r="N60" s="47">
        <f t="shared" si="30"/>
        <v>1697.4770100000023</v>
      </c>
    </row>
    <row r="61" spans="2:14" s="1" customFormat="1" ht="50.1" hidden="1" customHeight="1">
      <c r="B61" s="13">
        <v>2002</v>
      </c>
      <c r="C61" s="65"/>
      <c r="D61" s="65"/>
      <c r="E61" s="65"/>
      <c r="F61" s="65"/>
      <c r="G61" s="189"/>
      <c r="H61" s="189"/>
      <c r="I61" s="189"/>
      <c r="J61" s="189"/>
      <c r="K61" s="189"/>
      <c r="L61" s="189"/>
      <c r="M61" s="189"/>
      <c r="N61" s="189"/>
    </row>
    <row r="62" spans="2:14" s="1" customFormat="1" ht="50.1" hidden="1" customHeight="1">
      <c r="B62" s="63" t="s">
        <v>16</v>
      </c>
      <c r="C62" s="48">
        <v>4541.8439400000007</v>
      </c>
      <c r="D62" s="48">
        <v>1215.4612299999999</v>
      </c>
      <c r="E62" s="48">
        <v>83873.180999999997</v>
      </c>
      <c r="F62" s="48">
        <f t="shared" ref="F62:F73" si="31">C62+D62-E62</f>
        <v>-78115.87582999999</v>
      </c>
      <c r="G62" s="48">
        <v>62.2164</v>
      </c>
      <c r="H62" s="48">
        <v>1516.42318</v>
      </c>
      <c r="I62" s="48">
        <v>6385.8329999999996</v>
      </c>
      <c r="J62" s="48">
        <f t="shared" ref="J62:J73" si="32">G62+H62-I62</f>
        <v>-4807.1934199999996</v>
      </c>
      <c r="K62" s="48">
        <v>16036.86492</v>
      </c>
      <c r="L62" s="48">
        <v>157.46859000000001</v>
      </c>
      <c r="M62" s="48">
        <v>29648.726999999999</v>
      </c>
      <c r="N62" s="48">
        <f t="shared" ref="N62:N73" si="33">K62+L62-M62</f>
        <v>-13454.393489999999</v>
      </c>
    </row>
    <row r="63" spans="2:14" s="1" customFormat="1" ht="50.1" hidden="1" customHeight="1">
      <c r="B63" s="37" t="s">
        <v>17</v>
      </c>
      <c r="C63" s="47">
        <v>4020.6229600000001</v>
      </c>
      <c r="D63" s="47">
        <v>8647.503279999999</v>
      </c>
      <c r="E63" s="47">
        <v>79942.017999999996</v>
      </c>
      <c r="F63" s="47">
        <f t="shared" si="31"/>
        <v>-67273.891759999999</v>
      </c>
      <c r="G63" s="47">
        <v>1111.23153</v>
      </c>
      <c r="H63" s="47">
        <v>11258.33106</v>
      </c>
      <c r="I63" s="47">
        <v>8142.9539999999997</v>
      </c>
      <c r="J63" s="47">
        <f t="shared" si="32"/>
        <v>4226.6085900000016</v>
      </c>
      <c r="K63" s="47">
        <v>10962.877039999999</v>
      </c>
      <c r="L63" s="47">
        <v>113.55380000000001</v>
      </c>
      <c r="M63" s="47">
        <v>25248.66</v>
      </c>
      <c r="N63" s="47">
        <f t="shared" si="33"/>
        <v>-14172.229160000001</v>
      </c>
    </row>
    <row r="64" spans="2:14" s="1" customFormat="1" ht="50.1" hidden="1" customHeight="1">
      <c r="B64" s="63" t="s">
        <v>18</v>
      </c>
      <c r="C64" s="48">
        <v>5119.7896100000007</v>
      </c>
      <c r="D64" s="48">
        <v>3611.8391000000001</v>
      </c>
      <c r="E64" s="48">
        <v>99731.464999999997</v>
      </c>
      <c r="F64" s="48">
        <f t="shared" si="31"/>
        <v>-90999.836289999992</v>
      </c>
      <c r="G64" s="48">
        <v>712.53300999999999</v>
      </c>
      <c r="H64" s="48">
        <v>1715.8251299999999</v>
      </c>
      <c r="I64" s="48">
        <v>16522.534</v>
      </c>
      <c r="J64" s="48">
        <f t="shared" si="32"/>
        <v>-14094.175859999999</v>
      </c>
      <c r="K64" s="48">
        <v>18412.82559</v>
      </c>
      <c r="L64" s="48">
        <v>159.88283999999999</v>
      </c>
      <c r="M64" s="48">
        <v>20827.057000000001</v>
      </c>
      <c r="N64" s="48">
        <f t="shared" si="33"/>
        <v>-2254.3485700000019</v>
      </c>
    </row>
    <row r="65" spans="2:14" s="1" customFormat="1" ht="50.1" hidden="1" customHeight="1">
      <c r="B65" s="37" t="s">
        <v>19</v>
      </c>
      <c r="C65" s="47">
        <v>4199.2520700000005</v>
      </c>
      <c r="D65" s="47">
        <v>17530.76252</v>
      </c>
      <c r="E65" s="47">
        <v>84337.119000000006</v>
      </c>
      <c r="F65" s="47">
        <f t="shared" si="31"/>
        <v>-62607.104410000007</v>
      </c>
      <c r="G65" s="47">
        <v>197.56514999999999</v>
      </c>
      <c r="H65" s="47">
        <v>1689.3196499999999</v>
      </c>
      <c r="I65" s="47">
        <v>7109.85</v>
      </c>
      <c r="J65" s="47">
        <f t="shared" si="32"/>
        <v>-5222.9652000000006</v>
      </c>
      <c r="K65" s="47">
        <v>14887.154359999999</v>
      </c>
      <c r="L65" s="47">
        <v>35.334240000000001</v>
      </c>
      <c r="M65" s="47">
        <v>24297.525000000001</v>
      </c>
      <c r="N65" s="47">
        <f t="shared" si="33"/>
        <v>-9375.0364000000027</v>
      </c>
    </row>
    <row r="66" spans="2:14" s="1" customFormat="1" ht="50.1" hidden="1" customHeight="1">
      <c r="B66" s="63" t="s">
        <v>20</v>
      </c>
      <c r="C66" s="48">
        <v>4311.6663399999998</v>
      </c>
      <c r="D66" s="48">
        <v>14340.419470000001</v>
      </c>
      <c r="E66" s="48">
        <v>76768.777000000002</v>
      </c>
      <c r="F66" s="48">
        <f t="shared" si="31"/>
        <v>-58116.691189999998</v>
      </c>
      <c r="G66" s="48">
        <v>170.11342999999999</v>
      </c>
      <c r="H66" s="48">
        <v>1342.6395500000001</v>
      </c>
      <c r="I66" s="48">
        <v>7346.5810000000001</v>
      </c>
      <c r="J66" s="48">
        <f t="shared" si="32"/>
        <v>-5833.8280199999999</v>
      </c>
      <c r="K66" s="48">
        <v>14650.339470000001</v>
      </c>
      <c r="L66" s="48">
        <v>84.938820000000007</v>
      </c>
      <c r="M66" s="48">
        <v>23272.75</v>
      </c>
      <c r="N66" s="48">
        <f t="shared" si="33"/>
        <v>-8537.4717099999998</v>
      </c>
    </row>
    <row r="67" spans="2:14" s="1" customFormat="1" ht="50.1" hidden="1" customHeight="1">
      <c r="B67" s="37" t="s">
        <v>21</v>
      </c>
      <c r="C67" s="47">
        <v>3507.3929900000003</v>
      </c>
      <c r="D67" s="47">
        <v>10953.10763</v>
      </c>
      <c r="E67" s="47">
        <v>93167.44</v>
      </c>
      <c r="F67" s="47">
        <f t="shared" si="31"/>
        <v>-78706.939379999996</v>
      </c>
      <c r="G67" s="47">
        <v>89.482369999999989</v>
      </c>
      <c r="H67" s="47">
        <v>4842.8456699999997</v>
      </c>
      <c r="I67" s="47">
        <v>14285.177</v>
      </c>
      <c r="J67" s="47">
        <f t="shared" si="32"/>
        <v>-9352.8489599999994</v>
      </c>
      <c r="K67" s="47">
        <v>26630.421559999999</v>
      </c>
      <c r="L67" s="47">
        <v>287.21731</v>
      </c>
      <c r="M67" s="47">
        <v>17050.132000000001</v>
      </c>
      <c r="N67" s="47">
        <f t="shared" si="33"/>
        <v>9867.5068699999974</v>
      </c>
    </row>
    <row r="68" spans="2:14" s="1" customFormat="1" ht="50.1" hidden="1" customHeight="1">
      <c r="B68" s="63" t="s">
        <v>22</v>
      </c>
      <c r="C68" s="48">
        <v>4211.85959</v>
      </c>
      <c r="D68" s="48">
        <v>5978.9165800000001</v>
      </c>
      <c r="E68" s="48">
        <v>110978.36500000001</v>
      </c>
      <c r="F68" s="48">
        <f t="shared" si="31"/>
        <v>-100787.58883000001</v>
      </c>
      <c r="G68" s="48">
        <v>157.64773000000002</v>
      </c>
      <c r="H68" s="48">
        <v>28.033380000000001</v>
      </c>
      <c r="I68" s="48">
        <v>13522.366</v>
      </c>
      <c r="J68" s="48">
        <f t="shared" si="32"/>
        <v>-13336.68489</v>
      </c>
      <c r="K68" s="48">
        <v>43274.328750000001</v>
      </c>
      <c r="L68" s="48">
        <v>194.22421</v>
      </c>
      <c r="M68" s="48">
        <v>19701.981</v>
      </c>
      <c r="N68" s="48">
        <f t="shared" si="33"/>
        <v>23766.571960000001</v>
      </c>
    </row>
    <row r="69" spans="2:14" s="1" customFormat="1" ht="50.1" hidden="1" customHeight="1">
      <c r="B69" s="37" t="s">
        <v>23</v>
      </c>
      <c r="C69" s="47">
        <v>3867.5195899999999</v>
      </c>
      <c r="D69" s="47">
        <v>751.27522999999997</v>
      </c>
      <c r="E69" s="47">
        <v>92237.808000000005</v>
      </c>
      <c r="F69" s="47">
        <f t="shared" si="31"/>
        <v>-87619.013180000009</v>
      </c>
      <c r="G69" s="47">
        <v>179.35584</v>
      </c>
      <c r="H69" s="47">
        <v>19.072900000000001</v>
      </c>
      <c r="I69" s="47">
        <v>9220.6720000000005</v>
      </c>
      <c r="J69" s="47">
        <f t="shared" si="32"/>
        <v>-9022.2432600000011</v>
      </c>
      <c r="K69" s="47">
        <v>29106.206850000002</v>
      </c>
      <c r="L69" s="47">
        <v>193.98917</v>
      </c>
      <c r="M69" s="47">
        <v>21146.460999999999</v>
      </c>
      <c r="N69" s="47">
        <f t="shared" si="33"/>
        <v>8153.7350200000037</v>
      </c>
    </row>
    <row r="70" spans="2:14" s="1" customFormat="1" ht="50.1" hidden="1" customHeight="1">
      <c r="B70" s="63" t="s">
        <v>24</v>
      </c>
      <c r="C70" s="48">
        <v>3594.5489600000001</v>
      </c>
      <c r="D70" s="48">
        <v>8515.6956799999989</v>
      </c>
      <c r="E70" s="48">
        <v>100983.045</v>
      </c>
      <c r="F70" s="48">
        <f t="shared" si="31"/>
        <v>-88872.800359999994</v>
      </c>
      <c r="G70" s="48">
        <v>148.40448999999998</v>
      </c>
      <c r="H70" s="48">
        <v>21.97822</v>
      </c>
      <c r="I70" s="48">
        <v>10945.905000000001</v>
      </c>
      <c r="J70" s="48">
        <f t="shared" si="32"/>
        <v>-10775.522290000001</v>
      </c>
      <c r="K70" s="48">
        <v>35165.361360000003</v>
      </c>
      <c r="L70" s="48">
        <v>87.480820000000008</v>
      </c>
      <c r="M70" s="48">
        <v>23477.503000000001</v>
      </c>
      <c r="N70" s="48">
        <f t="shared" si="33"/>
        <v>11775.339179999999</v>
      </c>
    </row>
    <row r="71" spans="2:14" s="1" customFormat="1" ht="50.1" hidden="1" customHeight="1">
      <c r="B71" s="37" t="s">
        <v>25</v>
      </c>
      <c r="C71" s="47">
        <v>3299.9934900000003</v>
      </c>
      <c r="D71" s="47">
        <v>11977.094449999999</v>
      </c>
      <c r="E71" s="47">
        <v>93656.520999999993</v>
      </c>
      <c r="F71" s="47">
        <f t="shared" si="31"/>
        <v>-78379.433059999996</v>
      </c>
      <c r="G71" s="47">
        <v>196.85602</v>
      </c>
      <c r="H71" s="47">
        <v>2629.9085499999997</v>
      </c>
      <c r="I71" s="47">
        <v>14882.816000000001</v>
      </c>
      <c r="J71" s="47">
        <f t="shared" si="32"/>
        <v>-12056.051430000001</v>
      </c>
      <c r="K71" s="47">
        <v>36076.243069999997</v>
      </c>
      <c r="L71" s="47">
        <v>152.4477</v>
      </c>
      <c r="M71" s="47">
        <v>27177.055</v>
      </c>
      <c r="N71" s="47">
        <f t="shared" si="33"/>
        <v>9051.6357699999935</v>
      </c>
    </row>
    <row r="72" spans="2:14" s="1" customFormat="1" ht="50.1" hidden="1" customHeight="1">
      <c r="B72" s="63" t="s">
        <v>26</v>
      </c>
      <c r="C72" s="48">
        <v>4749.8292499999998</v>
      </c>
      <c r="D72" s="48">
        <v>5914.0461799999994</v>
      </c>
      <c r="E72" s="48">
        <v>81049.301999999996</v>
      </c>
      <c r="F72" s="48">
        <f t="shared" si="31"/>
        <v>-70385.426569999996</v>
      </c>
      <c r="G72" s="48">
        <v>64.702309999999997</v>
      </c>
      <c r="H72" s="48">
        <v>4115.4008999999996</v>
      </c>
      <c r="I72" s="48">
        <v>8778.009</v>
      </c>
      <c r="J72" s="48">
        <f t="shared" si="32"/>
        <v>-4597.9057900000007</v>
      </c>
      <c r="K72" s="48">
        <v>25283.29537</v>
      </c>
      <c r="L72" s="48">
        <v>303.77924000000002</v>
      </c>
      <c r="M72" s="48">
        <v>18750.864000000001</v>
      </c>
      <c r="N72" s="48">
        <f t="shared" si="33"/>
        <v>6836.2106099999983</v>
      </c>
    </row>
    <row r="73" spans="2:14" s="1" customFormat="1" ht="50.1" hidden="1" customHeight="1">
      <c r="B73" s="37" t="s">
        <v>27</v>
      </c>
      <c r="C73" s="47">
        <v>7118.2672599999996</v>
      </c>
      <c r="D73" s="47">
        <v>602.16422</v>
      </c>
      <c r="E73" s="47">
        <v>98728.498000000007</v>
      </c>
      <c r="F73" s="47">
        <f t="shared" si="31"/>
        <v>-91008.066520000008</v>
      </c>
      <c r="G73" s="47">
        <v>1401.36204</v>
      </c>
      <c r="H73" s="47">
        <v>5614.5293300000003</v>
      </c>
      <c r="I73" s="47">
        <v>11774.904</v>
      </c>
      <c r="J73" s="47">
        <f t="shared" si="32"/>
        <v>-4759.0126300000002</v>
      </c>
      <c r="K73" s="47">
        <v>35221.16835</v>
      </c>
      <c r="L73" s="47">
        <v>234.15779999999998</v>
      </c>
      <c r="M73" s="47">
        <v>41464.589999999997</v>
      </c>
      <c r="N73" s="47">
        <f t="shared" si="33"/>
        <v>-6009.2638499999957</v>
      </c>
    </row>
    <row r="74" spans="2:14" s="1" customFormat="1" ht="50.1" hidden="1" customHeight="1">
      <c r="B74" s="13">
        <v>2003</v>
      </c>
      <c r="C74" s="65"/>
      <c r="D74" s="65"/>
      <c r="E74" s="65"/>
      <c r="F74" s="65"/>
      <c r="G74" s="189"/>
      <c r="H74" s="189"/>
      <c r="I74" s="189"/>
      <c r="J74" s="189"/>
      <c r="K74" s="189"/>
      <c r="L74" s="189"/>
      <c r="M74" s="189"/>
      <c r="N74" s="189"/>
    </row>
    <row r="75" spans="2:14" s="1" customFormat="1" ht="50.1" hidden="1" customHeight="1">
      <c r="B75" s="63" t="s">
        <v>16</v>
      </c>
      <c r="C75" s="48">
        <v>4303.0689299999995</v>
      </c>
      <c r="D75" s="48">
        <v>373.96136999999999</v>
      </c>
      <c r="E75" s="48">
        <v>88479.680999999997</v>
      </c>
      <c r="F75" s="48">
        <v>-83802.650699999998</v>
      </c>
      <c r="G75" s="48">
        <v>324.58416999999997</v>
      </c>
      <c r="H75" s="48">
        <v>21954.78975</v>
      </c>
      <c r="I75" s="48">
        <v>18823.057000000001</v>
      </c>
      <c r="J75" s="48">
        <v>3456.3169199999975</v>
      </c>
      <c r="K75" s="48">
        <v>20724.306670000002</v>
      </c>
      <c r="L75" s="48">
        <v>79.759950000000003</v>
      </c>
      <c r="M75" s="48">
        <v>27721.261999999999</v>
      </c>
      <c r="N75" s="48">
        <v>-6917.1953799999974</v>
      </c>
    </row>
    <row r="76" spans="2:14" s="1" customFormat="1" ht="50.1" hidden="1" customHeight="1">
      <c r="B76" s="37" t="s">
        <v>17</v>
      </c>
      <c r="C76" s="47">
        <v>4062.7301400000001</v>
      </c>
      <c r="D76" s="47">
        <v>476.96780000000001</v>
      </c>
      <c r="E76" s="47">
        <v>59974.995000000003</v>
      </c>
      <c r="F76" s="47">
        <v>-55435.297060000004</v>
      </c>
      <c r="G76" s="47">
        <v>336.59297999999995</v>
      </c>
      <c r="H76" s="47">
        <v>18655.5995</v>
      </c>
      <c r="I76" s="47">
        <v>8281.107</v>
      </c>
      <c r="J76" s="47">
        <v>10711.085480000002</v>
      </c>
      <c r="K76" s="47">
        <v>35134.877220000002</v>
      </c>
      <c r="L76" s="47">
        <v>341.54490000000004</v>
      </c>
      <c r="M76" s="47">
        <v>14576.679</v>
      </c>
      <c r="N76" s="47">
        <v>20899.743120000003</v>
      </c>
    </row>
    <row r="77" spans="2:14" s="1" customFormat="1" ht="50.1" hidden="1" customHeight="1">
      <c r="B77" s="63" t="s">
        <v>18</v>
      </c>
      <c r="C77" s="48">
        <v>8541.2960299999995</v>
      </c>
      <c r="D77" s="48">
        <v>699.18679000000009</v>
      </c>
      <c r="E77" s="48">
        <v>102216.34</v>
      </c>
      <c r="F77" s="48">
        <v>-92975.857179999992</v>
      </c>
      <c r="G77" s="48">
        <v>521.32380999999998</v>
      </c>
      <c r="H77" s="48">
        <v>14342.43734</v>
      </c>
      <c r="I77" s="48">
        <v>14875.882</v>
      </c>
      <c r="J77" s="48">
        <v>-12.120849999999336</v>
      </c>
      <c r="K77" s="48">
        <v>34175.892950000001</v>
      </c>
      <c r="L77" s="48">
        <v>244.77452</v>
      </c>
      <c r="M77" s="48">
        <v>24656.420999999998</v>
      </c>
      <c r="N77" s="48">
        <v>9764.2464700000019</v>
      </c>
    </row>
    <row r="78" spans="2:14" s="1" customFormat="1" ht="50.1" hidden="1" customHeight="1">
      <c r="B78" s="37" t="s">
        <v>19</v>
      </c>
      <c r="C78" s="47">
        <v>3597.9229599999999</v>
      </c>
      <c r="D78" s="47">
        <v>936.16167000000007</v>
      </c>
      <c r="E78" s="47">
        <v>94281.618000000002</v>
      </c>
      <c r="F78" s="47">
        <v>-89747.533370000005</v>
      </c>
      <c r="G78" s="47">
        <v>182.41442999999998</v>
      </c>
      <c r="H78" s="47">
        <v>22302.764890000002</v>
      </c>
      <c r="I78" s="47">
        <v>11221.94</v>
      </c>
      <c r="J78" s="47">
        <v>11263.239320000002</v>
      </c>
      <c r="K78" s="47">
        <v>25831.553239999997</v>
      </c>
      <c r="L78" s="47">
        <v>51.205220000000004</v>
      </c>
      <c r="M78" s="47">
        <v>20508.044000000002</v>
      </c>
      <c r="N78" s="47">
        <v>5374.7144599999956</v>
      </c>
    </row>
    <row r="79" spans="2:14" s="1" customFormat="1" ht="50.1" hidden="1" customHeight="1">
      <c r="B79" s="63" t="s">
        <v>20</v>
      </c>
      <c r="C79" s="48">
        <v>7052.9571500000002</v>
      </c>
      <c r="D79" s="48">
        <v>602.71249</v>
      </c>
      <c r="E79" s="48">
        <v>83686.262000000002</v>
      </c>
      <c r="F79" s="48">
        <v>-76030.59236000001</v>
      </c>
      <c r="G79" s="48">
        <v>306.49131</v>
      </c>
      <c r="H79" s="48">
        <v>23708.425299999999</v>
      </c>
      <c r="I79" s="48">
        <v>19170.404999999999</v>
      </c>
      <c r="J79" s="48">
        <v>4844.5116100000014</v>
      </c>
      <c r="K79" s="48">
        <v>28898.538109999998</v>
      </c>
      <c r="L79" s="48">
        <v>184.49001000000001</v>
      </c>
      <c r="M79" s="48">
        <v>34449.078000000001</v>
      </c>
      <c r="N79" s="48">
        <v>-5366.0498800000023</v>
      </c>
    </row>
    <row r="80" spans="2:14" s="1" customFormat="1" ht="50.1" hidden="1" customHeight="1">
      <c r="B80" s="37" t="s">
        <v>21</v>
      </c>
      <c r="C80" s="47">
        <v>4654.00263</v>
      </c>
      <c r="D80" s="47">
        <v>567.91746000000001</v>
      </c>
      <c r="E80" s="47">
        <v>110501.28200000001</v>
      </c>
      <c r="F80" s="47">
        <v>-105279.36191000001</v>
      </c>
      <c r="G80" s="47">
        <v>129.96214000000001</v>
      </c>
      <c r="H80" s="47">
        <v>10268.49113</v>
      </c>
      <c r="I80" s="47">
        <v>16851.04</v>
      </c>
      <c r="J80" s="47">
        <v>-6452.5867300000009</v>
      </c>
      <c r="K80" s="47">
        <v>40895.065000000002</v>
      </c>
      <c r="L80" s="47">
        <v>79.852220000000003</v>
      </c>
      <c r="M80" s="47">
        <v>18832.958999999999</v>
      </c>
      <c r="N80" s="47">
        <v>22141.958220000004</v>
      </c>
    </row>
    <row r="81" spans="2:14" s="1" customFormat="1" ht="50.1" hidden="1" customHeight="1">
      <c r="B81" s="63" t="s">
        <v>22</v>
      </c>
      <c r="C81" s="48">
        <v>6526.4953599999999</v>
      </c>
      <c r="D81" s="48">
        <v>566.04410999999993</v>
      </c>
      <c r="E81" s="48">
        <v>102211.689</v>
      </c>
      <c r="F81" s="48">
        <v>-95119.149529999995</v>
      </c>
      <c r="G81" s="48">
        <v>567.86014999999998</v>
      </c>
      <c r="H81" s="48">
        <v>1917.2816</v>
      </c>
      <c r="I81" s="48">
        <v>14860.78</v>
      </c>
      <c r="J81" s="48">
        <v>-12375.63825</v>
      </c>
      <c r="K81" s="48">
        <v>55464.123209999998</v>
      </c>
      <c r="L81" s="48">
        <v>411.28136000000001</v>
      </c>
      <c r="M81" s="48">
        <v>23946.580999999998</v>
      </c>
      <c r="N81" s="48">
        <v>31928.82357</v>
      </c>
    </row>
    <row r="82" spans="2:14" s="1" customFormat="1" ht="50.1" hidden="1" customHeight="1">
      <c r="B82" s="37" t="s">
        <v>23</v>
      </c>
      <c r="C82" s="47">
        <v>7257.0041799999999</v>
      </c>
      <c r="D82" s="47">
        <v>733.46304000000009</v>
      </c>
      <c r="E82" s="47">
        <v>94077.947</v>
      </c>
      <c r="F82" s="47">
        <v>-86087.479779999994</v>
      </c>
      <c r="G82" s="47">
        <v>586.88697000000002</v>
      </c>
      <c r="H82" s="47">
        <v>2.4988000000000001</v>
      </c>
      <c r="I82" s="47">
        <v>9470.6569999999992</v>
      </c>
      <c r="J82" s="47">
        <v>-8881.2712299999985</v>
      </c>
      <c r="K82" s="47">
        <v>46505.74497</v>
      </c>
      <c r="L82" s="47">
        <v>102.4267</v>
      </c>
      <c r="M82" s="47">
        <v>23837.963</v>
      </c>
      <c r="N82" s="47">
        <v>22770.208670000004</v>
      </c>
    </row>
    <row r="83" spans="2:14" s="1" customFormat="1" ht="50.1" hidden="1" customHeight="1">
      <c r="B83" s="63" t="s">
        <v>24</v>
      </c>
      <c r="C83" s="48">
        <v>6549.2118499999997</v>
      </c>
      <c r="D83" s="48">
        <v>584.95706000000007</v>
      </c>
      <c r="E83" s="48">
        <v>92612.417000000001</v>
      </c>
      <c r="F83" s="48">
        <v>-85478.248090000008</v>
      </c>
      <c r="G83" s="48">
        <v>407.14040999999997</v>
      </c>
      <c r="H83" s="48">
        <v>10883.667519999999</v>
      </c>
      <c r="I83" s="48">
        <v>8610.5120000000006</v>
      </c>
      <c r="J83" s="48">
        <v>2680.2959299999984</v>
      </c>
      <c r="K83" s="48">
        <v>48136.056770000003</v>
      </c>
      <c r="L83" s="48">
        <v>50.340160000000004</v>
      </c>
      <c r="M83" s="48">
        <v>16887.928</v>
      </c>
      <c r="N83" s="48">
        <v>31298.468930000003</v>
      </c>
    </row>
    <row r="84" spans="2:14" s="1" customFormat="1" ht="50.1" hidden="1" customHeight="1">
      <c r="B84" s="37" t="s">
        <v>25</v>
      </c>
      <c r="C84" s="47">
        <v>6865.1217800000004</v>
      </c>
      <c r="D84" s="47">
        <v>170.00809000000001</v>
      </c>
      <c r="E84" s="47">
        <v>84958.638999999996</v>
      </c>
      <c r="F84" s="47">
        <v>-77923.509129999991</v>
      </c>
      <c r="G84" s="47">
        <v>646.99242000000004</v>
      </c>
      <c r="H84" s="47">
        <v>7493.8560299999999</v>
      </c>
      <c r="I84" s="47">
        <v>16133.128000000001</v>
      </c>
      <c r="J84" s="47">
        <v>-7992.2795500000011</v>
      </c>
      <c r="K84" s="47">
        <v>38244.12012</v>
      </c>
      <c r="L84" s="47">
        <v>121.30133000000001</v>
      </c>
      <c r="M84" s="47">
        <v>24200.525000000001</v>
      </c>
      <c r="N84" s="47">
        <v>14164.89645</v>
      </c>
    </row>
    <row r="85" spans="2:14" s="1" customFormat="1" ht="50.1" hidden="1" customHeight="1">
      <c r="B85" s="63" t="s">
        <v>26</v>
      </c>
      <c r="C85" s="48">
        <v>4696.1000100000001</v>
      </c>
      <c r="D85" s="48">
        <v>242.77398000000002</v>
      </c>
      <c r="E85" s="48">
        <v>81423.952000000005</v>
      </c>
      <c r="F85" s="48">
        <v>-76485.078009999997</v>
      </c>
      <c r="G85" s="48">
        <v>326.77611999999999</v>
      </c>
      <c r="H85" s="48">
        <v>1832.62068</v>
      </c>
      <c r="I85" s="48">
        <v>15100.713</v>
      </c>
      <c r="J85" s="48">
        <v>-12941.316199999999</v>
      </c>
      <c r="K85" s="48">
        <v>52460.105689999997</v>
      </c>
      <c r="L85" s="48">
        <v>61.118670000000002</v>
      </c>
      <c r="M85" s="48">
        <v>19656.348000000002</v>
      </c>
      <c r="N85" s="48">
        <v>32864.876359999995</v>
      </c>
    </row>
    <row r="86" spans="2:14" s="1" customFormat="1" ht="50.1" hidden="1" customHeight="1">
      <c r="B86" s="37" t="s">
        <v>27</v>
      </c>
      <c r="C86" s="47">
        <v>10848.258539999999</v>
      </c>
      <c r="D86" s="47">
        <v>332.90418</v>
      </c>
      <c r="E86" s="47">
        <v>115168.72500000001</v>
      </c>
      <c r="F86" s="47">
        <v>-103987.56228000001</v>
      </c>
      <c r="G86" s="47">
        <v>936.81855000000007</v>
      </c>
      <c r="H86" s="47">
        <v>8869.5160099999994</v>
      </c>
      <c r="I86" s="47">
        <v>13594.507</v>
      </c>
      <c r="J86" s="47">
        <v>-3788.1724400000003</v>
      </c>
      <c r="K86" s="47">
        <v>44414.14342</v>
      </c>
      <c r="L86" s="47">
        <v>44.189029999999995</v>
      </c>
      <c r="M86" s="47">
        <v>40835.256000000001</v>
      </c>
      <c r="N86" s="47">
        <v>3623.0764500000005</v>
      </c>
    </row>
    <row r="87" spans="2:14" s="1" customFormat="1" ht="50.1" hidden="1" customHeight="1">
      <c r="B87" s="13">
        <v>2004</v>
      </c>
      <c r="C87" s="65"/>
      <c r="D87" s="65"/>
      <c r="E87" s="65"/>
      <c r="F87" s="65"/>
      <c r="G87" s="189"/>
      <c r="H87" s="189"/>
      <c r="I87" s="189"/>
      <c r="J87" s="189"/>
      <c r="K87" s="189"/>
      <c r="L87" s="189"/>
      <c r="M87" s="189"/>
      <c r="N87" s="189"/>
    </row>
    <row r="88" spans="2:14" s="1" customFormat="1" ht="50.1" hidden="1" customHeight="1">
      <c r="B88" s="63" t="s">
        <v>16</v>
      </c>
      <c r="C88" s="48">
        <v>3994.04799</v>
      </c>
      <c r="D88" s="48">
        <v>284.07504</v>
      </c>
      <c r="E88" s="48">
        <v>105227.56462999999</v>
      </c>
      <c r="F88" s="48">
        <v>-100949.44159999999</v>
      </c>
      <c r="G88" s="48">
        <v>17589.434089999999</v>
      </c>
      <c r="H88" s="48">
        <v>14.493079999999999</v>
      </c>
      <c r="I88" s="48">
        <v>6605.9390000000003</v>
      </c>
      <c r="J88" s="48">
        <v>10997.988169999999</v>
      </c>
      <c r="K88" s="48">
        <v>53714.071149999996</v>
      </c>
      <c r="L88" s="48">
        <v>131.23613</v>
      </c>
      <c r="M88" s="48">
        <v>23342.013999999999</v>
      </c>
      <c r="N88" s="48">
        <v>30503.293279999994</v>
      </c>
    </row>
    <row r="89" spans="2:14" s="1" customFormat="1" ht="50.1" hidden="1" customHeight="1">
      <c r="B89" s="37" t="s">
        <v>17</v>
      </c>
      <c r="C89" s="47">
        <v>6587.7868699999999</v>
      </c>
      <c r="D89" s="47">
        <v>361.40436</v>
      </c>
      <c r="E89" s="47">
        <v>99807.150750000001</v>
      </c>
      <c r="F89" s="47">
        <v>-92857.959520000004</v>
      </c>
      <c r="G89" s="47">
        <v>391.76659999999998</v>
      </c>
      <c r="H89" s="47">
        <v>3135.3113499999999</v>
      </c>
      <c r="I89" s="47">
        <v>7288.8615</v>
      </c>
      <c r="J89" s="47">
        <v>-3761.7835500000001</v>
      </c>
      <c r="K89" s="47">
        <v>42830.181790000002</v>
      </c>
      <c r="L89" s="47">
        <v>111.36102000000001</v>
      </c>
      <c r="M89" s="47">
        <v>30392.17</v>
      </c>
      <c r="N89" s="47">
        <v>12549.372810000001</v>
      </c>
    </row>
    <row r="90" spans="2:14" s="1" customFormat="1" ht="50.1" hidden="1" customHeight="1">
      <c r="B90" s="63" t="s">
        <v>18</v>
      </c>
      <c r="C90" s="48">
        <v>7983.6898300000003</v>
      </c>
      <c r="D90" s="48">
        <v>269.44015999999999</v>
      </c>
      <c r="E90" s="48">
        <v>121858.45405</v>
      </c>
      <c r="F90" s="48">
        <v>-113605.32406</v>
      </c>
      <c r="G90" s="48">
        <v>1005.06471</v>
      </c>
      <c r="H90" s="48">
        <v>563.04581999999994</v>
      </c>
      <c r="I90" s="48">
        <v>17910.33094</v>
      </c>
      <c r="J90" s="48">
        <v>-16342.22041</v>
      </c>
      <c r="K90" s="48">
        <v>51496.828270000005</v>
      </c>
      <c r="L90" s="48">
        <v>62.904969999999999</v>
      </c>
      <c r="M90" s="48">
        <v>38553.627</v>
      </c>
      <c r="N90" s="48">
        <v>13006.106240000008</v>
      </c>
    </row>
    <row r="91" spans="2:14" s="1" customFormat="1" ht="50.1" hidden="1" customHeight="1">
      <c r="B91" s="37" t="s">
        <v>19</v>
      </c>
      <c r="C91" s="47">
        <v>4425.9109100000005</v>
      </c>
      <c r="D91" s="47">
        <v>870.55806999999993</v>
      </c>
      <c r="E91" s="47">
        <v>105455.54044</v>
      </c>
      <c r="F91" s="47">
        <v>-100159.07145999999</v>
      </c>
      <c r="G91" s="47">
        <v>1808.9264499999999</v>
      </c>
      <c r="H91" s="47">
        <v>1241.8266799999999</v>
      </c>
      <c r="I91" s="47">
        <v>8810.4060000000009</v>
      </c>
      <c r="J91" s="47">
        <v>-5759.6528700000008</v>
      </c>
      <c r="K91" s="47">
        <v>34911.425710000003</v>
      </c>
      <c r="L91" s="47">
        <v>461.56190999999995</v>
      </c>
      <c r="M91" s="47">
        <v>21920.84418</v>
      </c>
      <c r="N91" s="47">
        <v>13452.14344</v>
      </c>
    </row>
    <row r="92" spans="2:14" s="1" customFormat="1" ht="50.1" hidden="1" customHeight="1">
      <c r="B92" s="63" t="s">
        <v>20</v>
      </c>
      <c r="C92" s="48">
        <v>7163.7246299999997</v>
      </c>
      <c r="D92" s="48">
        <v>5615.1466200000004</v>
      </c>
      <c r="E92" s="48">
        <v>107692.56945000001</v>
      </c>
      <c r="F92" s="48">
        <v>-94913.698200000013</v>
      </c>
      <c r="G92" s="48">
        <v>659.13589000000002</v>
      </c>
      <c r="H92" s="48">
        <v>7.1832000000000003</v>
      </c>
      <c r="I92" s="48">
        <v>26045.223000000002</v>
      </c>
      <c r="J92" s="48">
        <v>-25378.903910000001</v>
      </c>
      <c r="K92" s="48">
        <v>50857.976759999998</v>
      </c>
      <c r="L92" s="48">
        <v>21.707909999999998</v>
      </c>
      <c r="M92" s="48">
        <v>33457.91633</v>
      </c>
      <c r="N92" s="48">
        <v>17421.768339999995</v>
      </c>
    </row>
    <row r="93" spans="2:14" s="1" customFormat="1" ht="50.1" hidden="1" customHeight="1">
      <c r="B93" s="37" t="s">
        <v>21</v>
      </c>
      <c r="C93" s="47">
        <v>5963.9954500000003</v>
      </c>
      <c r="D93" s="47">
        <v>380.76949999999999</v>
      </c>
      <c r="E93" s="47">
        <v>109418.22379</v>
      </c>
      <c r="F93" s="47">
        <v>-103073.45884000001</v>
      </c>
      <c r="G93" s="47">
        <v>780.04438000000005</v>
      </c>
      <c r="H93" s="47">
        <v>64.455370000000002</v>
      </c>
      <c r="I93" s="47">
        <v>33135.656000000003</v>
      </c>
      <c r="J93" s="47">
        <v>-32291.156250000004</v>
      </c>
      <c r="K93" s="47">
        <v>63614.212079999998</v>
      </c>
      <c r="L93" s="47">
        <v>233.28414000000001</v>
      </c>
      <c r="M93" s="47">
        <v>36771.880239999999</v>
      </c>
      <c r="N93" s="47">
        <v>27075.615980000002</v>
      </c>
    </row>
    <row r="94" spans="2:14" s="1" customFormat="1" ht="50.1" hidden="1" customHeight="1">
      <c r="B94" s="63" t="s">
        <v>22</v>
      </c>
      <c r="C94" s="48">
        <v>7672.0106999999998</v>
      </c>
      <c r="D94" s="48">
        <v>587.72762</v>
      </c>
      <c r="E94" s="48">
        <v>115951.10649999999</v>
      </c>
      <c r="F94" s="48">
        <v>-107691.36817999999</v>
      </c>
      <c r="G94" s="48">
        <v>759.46605</v>
      </c>
      <c r="H94" s="48">
        <v>378.20112</v>
      </c>
      <c r="I94" s="48">
        <v>22483.656999999999</v>
      </c>
      <c r="J94" s="48">
        <v>-21345.989829999999</v>
      </c>
      <c r="K94" s="48">
        <v>63302.102420000003</v>
      </c>
      <c r="L94" s="48">
        <v>82.646230000000003</v>
      </c>
      <c r="M94" s="48">
        <v>38728.629000000001</v>
      </c>
      <c r="N94" s="48">
        <v>24656.119650000001</v>
      </c>
    </row>
    <row r="95" spans="2:14" s="1" customFormat="1" ht="50.1" hidden="1" customHeight="1">
      <c r="B95" s="37" t="s">
        <v>23</v>
      </c>
      <c r="C95" s="47">
        <v>8650.3094799999999</v>
      </c>
      <c r="D95" s="47">
        <v>595.91942000000006</v>
      </c>
      <c r="E95" s="47">
        <v>114249.97040999999</v>
      </c>
      <c r="F95" s="47">
        <v>-105003.74150999999</v>
      </c>
      <c r="G95" s="47">
        <v>387.89821000000001</v>
      </c>
      <c r="H95" s="47">
        <v>9.4813600000000005</v>
      </c>
      <c r="I95" s="47">
        <v>28312.280999999999</v>
      </c>
      <c r="J95" s="47">
        <v>-27914.901429999998</v>
      </c>
      <c r="K95" s="47">
        <v>90064.681760000007</v>
      </c>
      <c r="L95" s="47">
        <v>401.56829999999997</v>
      </c>
      <c r="M95" s="47">
        <v>34813.487130000001</v>
      </c>
      <c r="N95" s="47">
        <v>55652.762930000004</v>
      </c>
    </row>
    <row r="96" spans="2:14" s="1" customFormat="1" ht="50.1" hidden="1" customHeight="1">
      <c r="B96" s="63" t="s">
        <v>24</v>
      </c>
      <c r="C96" s="48">
        <v>4771.5325000000003</v>
      </c>
      <c r="D96" s="48">
        <v>1128.9416299999998</v>
      </c>
      <c r="E96" s="48">
        <v>135317.87700000001</v>
      </c>
      <c r="F96" s="48">
        <v>-129417.40287000001</v>
      </c>
      <c r="G96" s="48">
        <v>708.73453000000006</v>
      </c>
      <c r="H96" s="48">
        <v>6.7377900000000004</v>
      </c>
      <c r="I96" s="48">
        <v>33857.584999999999</v>
      </c>
      <c r="J96" s="48">
        <v>-33142.112679999998</v>
      </c>
      <c r="K96" s="48">
        <v>75034.877930000002</v>
      </c>
      <c r="L96" s="48">
        <v>102.8301</v>
      </c>
      <c r="M96" s="48">
        <v>26507.178</v>
      </c>
      <c r="N96" s="48">
        <v>48630.530030000009</v>
      </c>
    </row>
    <row r="97" spans="2:14" s="1" customFormat="1" ht="50.1" hidden="1" customHeight="1">
      <c r="B97" s="37" t="s">
        <v>25</v>
      </c>
      <c r="C97" s="47">
        <v>7341.0913300000002</v>
      </c>
      <c r="D97" s="47">
        <v>1443.1591299999998</v>
      </c>
      <c r="E97" s="47">
        <v>124532.17262</v>
      </c>
      <c r="F97" s="47">
        <v>-115747.92216</v>
      </c>
      <c r="G97" s="47">
        <v>784.00745999999992</v>
      </c>
      <c r="H97" s="47">
        <v>1555.0025700000001</v>
      </c>
      <c r="I97" s="47">
        <v>28920.186100000003</v>
      </c>
      <c r="J97" s="47">
        <v>-26581.176070000001</v>
      </c>
      <c r="K97" s="47">
        <v>62607.466310000003</v>
      </c>
      <c r="L97" s="47">
        <v>262.29626000000002</v>
      </c>
      <c r="M97" s="47">
        <v>36251.678</v>
      </c>
      <c r="N97" s="47">
        <v>26618.084570000006</v>
      </c>
    </row>
    <row r="98" spans="2:14" s="1" customFormat="1" ht="50.1" hidden="1" customHeight="1">
      <c r="B98" s="63" t="s">
        <v>26</v>
      </c>
      <c r="C98" s="48">
        <v>8605.2405199999994</v>
      </c>
      <c r="D98" s="48">
        <v>1165.0918799999999</v>
      </c>
      <c r="E98" s="48">
        <v>116697.8815</v>
      </c>
      <c r="F98" s="48">
        <v>-106927.5491</v>
      </c>
      <c r="G98" s="48">
        <v>1018.53937</v>
      </c>
      <c r="H98" s="48">
        <v>2130.5234500000001</v>
      </c>
      <c r="I98" s="48">
        <v>31595.928</v>
      </c>
      <c r="J98" s="48">
        <v>-28446.865180000001</v>
      </c>
      <c r="K98" s="48">
        <v>62087.151279999998</v>
      </c>
      <c r="L98" s="48">
        <v>53.648690000000002</v>
      </c>
      <c r="M98" s="48">
        <v>30991.489000000001</v>
      </c>
      <c r="N98" s="48">
        <v>31149.310969999999</v>
      </c>
    </row>
    <row r="99" spans="2:14" s="1" customFormat="1" ht="50.1" hidden="1" customHeight="1">
      <c r="B99" s="37" t="s">
        <v>27</v>
      </c>
      <c r="C99" s="47">
        <v>7480.0802300000005</v>
      </c>
      <c r="D99" s="47">
        <v>1967.11544</v>
      </c>
      <c r="E99" s="47">
        <v>162290.93880999999</v>
      </c>
      <c r="F99" s="47">
        <v>-152843.74313999998</v>
      </c>
      <c r="G99" s="47">
        <v>892.79051000000004</v>
      </c>
      <c r="H99" s="47">
        <v>7003.6999500000002</v>
      </c>
      <c r="I99" s="47">
        <v>47868.905340000005</v>
      </c>
      <c r="J99" s="47">
        <v>-39972.414880000004</v>
      </c>
      <c r="K99" s="47">
        <v>74448.014379999993</v>
      </c>
      <c r="L99" s="47">
        <v>65.928110000000004</v>
      </c>
      <c r="M99" s="47">
        <v>60953.306979999994</v>
      </c>
      <c r="N99" s="47">
        <v>13560.635509999993</v>
      </c>
    </row>
    <row r="100" spans="2:14" s="1" customFormat="1" ht="50.1" hidden="1" customHeight="1">
      <c r="B100" s="13">
        <v>2005</v>
      </c>
      <c r="C100" s="65"/>
      <c r="D100" s="65"/>
      <c r="E100" s="65"/>
      <c r="F100" s="65"/>
      <c r="G100" s="189"/>
      <c r="H100" s="189"/>
      <c r="I100" s="189"/>
      <c r="J100" s="189"/>
      <c r="K100" s="189"/>
      <c r="L100" s="189"/>
      <c r="M100" s="189"/>
      <c r="N100" s="189"/>
    </row>
    <row r="101" spans="2:14" s="1" customFormat="1" ht="50.1" hidden="1" customHeight="1">
      <c r="B101" s="63" t="s">
        <v>16</v>
      </c>
      <c r="C101" s="48">
        <v>7439.43696</v>
      </c>
      <c r="D101" s="48">
        <v>349.65629999999999</v>
      </c>
      <c r="E101" s="48">
        <v>113582.94941</v>
      </c>
      <c r="F101" s="48">
        <f t="shared" ref="F101:F112" si="34">C101+D101-E101</f>
        <v>-105793.85615000001</v>
      </c>
      <c r="G101" s="48">
        <v>903.28601000000003</v>
      </c>
      <c r="H101" s="48">
        <v>678.37070999999992</v>
      </c>
      <c r="I101" s="48">
        <v>28305.844000000001</v>
      </c>
      <c r="J101" s="48">
        <f t="shared" ref="J101:J112" si="35">G101+H101-I101</f>
        <v>-26724.187280000002</v>
      </c>
      <c r="K101" s="48">
        <v>62043.016619999995</v>
      </c>
      <c r="L101" s="48">
        <v>172.44049999999999</v>
      </c>
      <c r="M101" s="48">
        <v>24045.808949999999</v>
      </c>
      <c r="N101" s="48">
        <f t="shared" ref="N101:N112" si="36">K101+L101-M101</f>
        <v>38169.648169999993</v>
      </c>
    </row>
    <row r="102" spans="2:14" s="1" customFormat="1" ht="50.1" hidden="1" customHeight="1">
      <c r="B102" s="37" t="s">
        <v>17</v>
      </c>
      <c r="C102" s="47">
        <v>8320.1326799999988</v>
      </c>
      <c r="D102" s="47">
        <v>449.55853000000002</v>
      </c>
      <c r="E102" s="47">
        <v>138842.18331999998</v>
      </c>
      <c r="F102" s="47">
        <f t="shared" si="34"/>
        <v>-130072.49210999998</v>
      </c>
      <c r="G102" s="47">
        <v>1017.0202399999999</v>
      </c>
      <c r="H102" s="47">
        <v>1.6165499999999999</v>
      </c>
      <c r="I102" s="47">
        <v>32966.985500000003</v>
      </c>
      <c r="J102" s="47">
        <f t="shared" si="35"/>
        <v>-31948.348710000002</v>
      </c>
      <c r="K102" s="47">
        <v>64266.229340000005</v>
      </c>
      <c r="L102" s="47">
        <v>296.16471000000001</v>
      </c>
      <c r="M102" s="47">
        <v>47397.472999999998</v>
      </c>
      <c r="N102" s="47">
        <f t="shared" si="36"/>
        <v>17164.921050000004</v>
      </c>
    </row>
    <row r="103" spans="2:14" s="1" customFormat="1" ht="50.1" hidden="1" customHeight="1">
      <c r="B103" s="63" t="s">
        <v>18</v>
      </c>
      <c r="C103" s="48">
        <v>10294.498970000001</v>
      </c>
      <c r="D103" s="48">
        <v>413.21704999999997</v>
      </c>
      <c r="E103" s="48">
        <v>150000.54384</v>
      </c>
      <c r="F103" s="48">
        <f t="shared" si="34"/>
        <v>-139292.82782000001</v>
      </c>
      <c r="G103" s="48">
        <v>1438.4755500000001</v>
      </c>
      <c r="H103" s="48">
        <v>2</v>
      </c>
      <c r="I103" s="48">
        <v>23305.894</v>
      </c>
      <c r="J103" s="48">
        <f t="shared" si="35"/>
        <v>-21865.418450000001</v>
      </c>
      <c r="K103" s="48">
        <v>57250.239860000001</v>
      </c>
      <c r="L103" s="48">
        <v>189.66830999999999</v>
      </c>
      <c r="M103" s="48">
        <v>38301.266000000003</v>
      </c>
      <c r="N103" s="48">
        <f t="shared" si="36"/>
        <v>19138.642169999999</v>
      </c>
    </row>
    <row r="104" spans="2:14" s="1" customFormat="1" ht="50.1" hidden="1" customHeight="1">
      <c r="B104" s="37" t="s">
        <v>19</v>
      </c>
      <c r="C104" s="47">
        <v>7000.5033600000006</v>
      </c>
      <c r="D104" s="47">
        <v>454.46085999999997</v>
      </c>
      <c r="E104" s="47">
        <v>152528.67840999999</v>
      </c>
      <c r="F104" s="47">
        <f t="shared" si="34"/>
        <v>-145073.71419</v>
      </c>
      <c r="G104" s="47">
        <v>828.60828000000004</v>
      </c>
      <c r="H104" s="47">
        <v>5.0452599999999999</v>
      </c>
      <c r="I104" s="47">
        <v>36105.334999999999</v>
      </c>
      <c r="J104" s="47">
        <f t="shared" si="35"/>
        <v>-35271.68146</v>
      </c>
      <c r="K104" s="47">
        <v>49742.239869999998</v>
      </c>
      <c r="L104" s="47">
        <v>825.43233999999995</v>
      </c>
      <c r="M104" s="47">
        <v>28006.7847</v>
      </c>
      <c r="N104" s="47">
        <f t="shared" si="36"/>
        <v>22560.887509999997</v>
      </c>
    </row>
    <row r="105" spans="2:14" s="1" customFormat="1" ht="50.1" hidden="1" customHeight="1">
      <c r="B105" s="63" t="s">
        <v>20</v>
      </c>
      <c r="C105" s="48">
        <v>14294.558789999999</v>
      </c>
      <c r="D105" s="48">
        <v>864.49790000000007</v>
      </c>
      <c r="E105" s="48">
        <v>165684.57349000001</v>
      </c>
      <c r="F105" s="48">
        <f t="shared" si="34"/>
        <v>-150525.51680000001</v>
      </c>
      <c r="G105" s="48">
        <v>763.11418000000003</v>
      </c>
      <c r="H105" s="48">
        <v>4.95634</v>
      </c>
      <c r="I105" s="48">
        <v>38742.421999999999</v>
      </c>
      <c r="J105" s="48">
        <f t="shared" si="35"/>
        <v>-37974.351479999998</v>
      </c>
      <c r="K105" s="48">
        <v>56889.477960000004</v>
      </c>
      <c r="L105" s="48">
        <v>1531.04619</v>
      </c>
      <c r="M105" s="48">
        <v>36727.133000000002</v>
      </c>
      <c r="N105" s="48">
        <f t="shared" si="36"/>
        <v>21693.391150000003</v>
      </c>
    </row>
    <row r="106" spans="2:14" s="1" customFormat="1" ht="50.1" hidden="1" customHeight="1">
      <c r="B106" s="37" t="s">
        <v>21</v>
      </c>
      <c r="C106" s="47">
        <v>6324.5678699999999</v>
      </c>
      <c r="D106" s="47">
        <v>1112.3861899999999</v>
      </c>
      <c r="E106" s="47">
        <v>168576.93862</v>
      </c>
      <c r="F106" s="47">
        <f t="shared" si="34"/>
        <v>-161139.98456000001</v>
      </c>
      <c r="G106" s="47">
        <v>1272.7332200000001</v>
      </c>
      <c r="H106" s="47">
        <v>7.5419499999999999</v>
      </c>
      <c r="I106" s="47">
        <v>29246.874</v>
      </c>
      <c r="J106" s="47">
        <f t="shared" si="35"/>
        <v>-27966.598829999999</v>
      </c>
      <c r="K106" s="47">
        <v>77963.369599999991</v>
      </c>
      <c r="L106" s="47">
        <v>189.57400000000001</v>
      </c>
      <c r="M106" s="47">
        <v>45849.567000000003</v>
      </c>
      <c r="N106" s="47">
        <f t="shared" si="36"/>
        <v>32303.376599999981</v>
      </c>
    </row>
    <row r="107" spans="2:14" s="1" customFormat="1" ht="50.1" hidden="1" customHeight="1">
      <c r="B107" s="63" t="s">
        <v>22</v>
      </c>
      <c r="C107" s="48">
        <v>8102.7428099999997</v>
      </c>
      <c r="D107" s="48">
        <v>741.32478000000003</v>
      </c>
      <c r="E107" s="48">
        <v>155429.48525999999</v>
      </c>
      <c r="F107" s="48">
        <f t="shared" si="34"/>
        <v>-146585.41767</v>
      </c>
      <c r="G107" s="48">
        <v>1296.69157</v>
      </c>
      <c r="H107" s="48">
        <v>19.00339</v>
      </c>
      <c r="I107" s="48">
        <v>40748.602250000004</v>
      </c>
      <c r="J107" s="48">
        <f t="shared" si="35"/>
        <v>-39432.907290000003</v>
      </c>
      <c r="K107" s="48">
        <v>69790.048340000008</v>
      </c>
      <c r="L107" s="48">
        <v>159.93567000000002</v>
      </c>
      <c r="M107" s="48">
        <v>31483.884999999998</v>
      </c>
      <c r="N107" s="48">
        <f t="shared" si="36"/>
        <v>38466.09901000002</v>
      </c>
    </row>
    <row r="108" spans="2:14" s="1" customFormat="1" ht="50.1" hidden="1" customHeight="1">
      <c r="B108" s="37" t="s">
        <v>23</v>
      </c>
      <c r="C108" s="47">
        <v>5521.2717999999995</v>
      </c>
      <c r="D108" s="47">
        <v>724.63022999999998</v>
      </c>
      <c r="E108" s="47">
        <v>176096.59888000001</v>
      </c>
      <c r="F108" s="47">
        <f t="shared" si="34"/>
        <v>-169850.69685000001</v>
      </c>
      <c r="G108" s="47">
        <v>573.72285999999997</v>
      </c>
      <c r="H108" s="47">
        <v>77.815380000000005</v>
      </c>
      <c r="I108" s="47">
        <v>22820.014999999999</v>
      </c>
      <c r="J108" s="47">
        <f t="shared" si="35"/>
        <v>-22168.476759999998</v>
      </c>
      <c r="K108" s="47">
        <v>82830.364130000002</v>
      </c>
      <c r="L108" s="47">
        <v>725.21394999999995</v>
      </c>
      <c r="M108" s="47">
        <v>47470.178</v>
      </c>
      <c r="N108" s="47">
        <f t="shared" si="36"/>
        <v>36085.400080000007</v>
      </c>
    </row>
    <row r="109" spans="2:14" s="1" customFormat="1" ht="50.1" hidden="1" customHeight="1">
      <c r="B109" s="63" t="s">
        <v>24</v>
      </c>
      <c r="C109" s="48">
        <v>7835.0136700000003</v>
      </c>
      <c r="D109" s="48">
        <v>1384.4208899999999</v>
      </c>
      <c r="E109" s="48">
        <v>163377.53631999998</v>
      </c>
      <c r="F109" s="48">
        <f t="shared" si="34"/>
        <v>-154158.10175999999</v>
      </c>
      <c r="G109" s="48">
        <v>612.68348000000003</v>
      </c>
      <c r="H109" s="48">
        <v>1163.86979</v>
      </c>
      <c r="I109" s="48">
        <v>29203.669000000002</v>
      </c>
      <c r="J109" s="48">
        <f t="shared" si="35"/>
        <v>-27427.115730000001</v>
      </c>
      <c r="K109" s="48">
        <v>79277.874319999988</v>
      </c>
      <c r="L109" s="48">
        <v>1256.39294</v>
      </c>
      <c r="M109" s="48">
        <v>29780.657999999999</v>
      </c>
      <c r="N109" s="48">
        <f t="shared" si="36"/>
        <v>50753.609259999997</v>
      </c>
    </row>
    <row r="110" spans="2:14" s="1" customFormat="1" ht="50.1" hidden="1" customHeight="1">
      <c r="B110" s="37" t="s">
        <v>25</v>
      </c>
      <c r="C110" s="47">
        <v>9919.6818800000001</v>
      </c>
      <c r="D110" s="47">
        <v>1954.5035700000001</v>
      </c>
      <c r="E110" s="47">
        <v>149150.99062</v>
      </c>
      <c r="F110" s="47">
        <f t="shared" si="34"/>
        <v>-137276.80517000001</v>
      </c>
      <c r="G110" s="47">
        <v>763.81853999999998</v>
      </c>
      <c r="H110" s="47">
        <v>123.60361999999999</v>
      </c>
      <c r="I110" s="47">
        <v>28967.724999999999</v>
      </c>
      <c r="J110" s="47">
        <f t="shared" si="35"/>
        <v>-28080.30284</v>
      </c>
      <c r="K110" s="47">
        <v>62132.087729999999</v>
      </c>
      <c r="L110" s="47">
        <v>747.21408999999994</v>
      </c>
      <c r="M110" s="47">
        <v>37594.628100000002</v>
      </c>
      <c r="N110" s="47">
        <f t="shared" si="36"/>
        <v>25284.673719999999</v>
      </c>
    </row>
    <row r="111" spans="2:14" s="1" customFormat="1" ht="50.1" hidden="1" customHeight="1">
      <c r="B111" s="63" t="s">
        <v>26</v>
      </c>
      <c r="C111" s="48">
        <v>5281.8579500000005</v>
      </c>
      <c r="D111" s="48">
        <v>481.69514000000004</v>
      </c>
      <c r="E111" s="48">
        <v>140286.75711999999</v>
      </c>
      <c r="F111" s="48">
        <f t="shared" si="34"/>
        <v>-134523.20402999999</v>
      </c>
      <c r="G111" s="48">
        <v>772.81431999999995</v>
      </c>
      <c r="H111" s="48">
        <v>66.643910000000005</v>
      </c>
      <c r="I111" s="48">
        <v>34960.175999999999</v>
      </c>
      <c r="J111" s="48">
        <f t="shared" si="35"/>
        <v>-34120.717770000003</v>
      </c>
      <c r="K111" s="48">
        <v>57026.720909999996</v>
      </c>
      <c r="L111" s="48">
        <v>911.67906999999991</v>
      </c>
      <c r="M111" s="48">
        <v>40109.95938</v>
      </c>
      <c r="N111" s="48">
        <f t="shared" si="36"/>
        <v>17828.440599999994</v>
      </c>
    </row>
    <row r="112" spans="2:14" s="1" customFormat="1" ht="50.1" hidden="1" customHeight="1">
      <c r="B112" s="37" t="s">
        <v>27</v>
      </c>
      <c r="C112" s="47">
        <v>9964.6937300000009</v>
      </c>
      <c r="D112" s="47">
        <v>568.37853000000007</v>
      </c>
      <c r="E112" s="47">
        <v>161109.44531000001</v>
      </c>
      <c r="F112" s="47">
        <f t="shared" si="34"/>
        <v>-150576.37304999999</v>
      </c>
      <c r="G112" s="47">
        <v>965.30572999999993</v>
      </c>
      <c r="H112" s="47">
        <v>91.910850000000011</v>
      </c>
      <c r="I112" s="47">
        <v>42904.553999999996</v>
      </c>
      <c r="J112" s="47">
        <f t="shared" si="35"/>
        <v>-41847.337419999996</v>
      </c>
      <c r="K112" s="47">
        <v>76789.481980000011</v>
      </c>
      <c r="L112" s="47">
        <v>1167.9725900000001</v>
      </c>
      <c r="M112" s="47">
        <v>39412.081479999993</v>
      </c>
      <c r="N112" s="47">
        <f t="shared" si="36"/>
        <v>38545.373090000023</v>
      </c>
    </row>
    <row r="113" spans="2:14" s="1" customFormat="1" ht="50.1" hidden="1" customHeight="1">
      <c r="B113" s="13">
        <v>2006</v>
      </c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</row>
    <row r="114" spans="2:14" s="1" customFormat="1" ht="50.1" hidden="1" customHeight="1">
      <c r="B114" s="63" t="s">
        <v>16</v>
      </c>
      <c r="C114" s="48">
        <v>10302.275310000001</v>
      </c>
      <c r="D114" s="48">
        <v>322.16846000000004</v>
      </c>
      <c r="E114" s="48">
        <v>137476.74713</v>
      </c>
      <c r="F114" s="48">
        <f t="shared" ref="F114:F125" si="37">C114+D114-E114</f>
        <v>-126852.30336000001</v>
      </c>
      <c r="G114" s="48">
        <v>467.68531999999999</v>
      </c>
      <c r="H114" s="48">
        <v>8.1805000000000003</v>
      </c>
      <c r="I114" s="48">
        <v>18842.494999999999</v>
      </c>
      <c r="J114" s="48">
        <f t="shared" ref="J114:J125" si="38">G114+H114-I114</f>
        <v>-18366.62918</v>
      </c>
      <c r="K114" s="48">
        <v>71437.143890000007</v>
      </c>
      <c r="L114" s="48">
        <v>248.82892999999999</v>
      </c>
      <c r="M114" s="48">
        <v>36884.523999999998</v>
      </c>
      <c r="N114" s="48">
        <f t="shared" ref="N114:N125" si="39">K114+L114-M114</f>
        <v>34801.448820000012</v>
      </c>
    </row>
    <row r="115" spans="2:14" s="1" customFormat="1" ht="50.1" hidden="1" customHeight="1">
      <c r="B115" s="37" t="s">
        <v>17</v>
      </c>
      <c r="C115" s="47">
        <v>12944.77715</v>
      </c>
      <c r="D115" s="47">
        <v>1408.6256899999998</v>
      </c>
      <c r="E115" s="47">
        <v>162649.73375000001</v>
      </c>
      <c r="F115" s="47">
        <f t="shared" si="37"/>
        <v>-148296.33091000002</v>
      </c>
      <c r="G115" s="47">
        <v>650.85979000000009</v>
      </c>
      <c r="H115" s="47">
        <v>11.226209999999998</v>
      </c>
      <c r="I115" s="47">
        <v>27157.137999999999</v>
      </c>
      <c r="J115" s="47">
        <f t="shared" si="38"/>
        <v>-26495.052</v>
      </c>
      <c r="K115" s="47">
        <v>68343.510399999999</v>
      </c>
      <c r="L115" s="47">
        <v>1091.12573</v>
      </c>
      <c r="M115" s="47">
        <v>41195.235999999997</v>
      </c>
      <c r="N115" s="47">
        <f t="shared" si="39"/>
        <v>28239.400130000002</v>
      </c>
    </row>
    <row r="116" spans="2:14" s="1" customFormat="1" ht="50.1" hidden="1" customHeight="1">
      <c r="B116" s="63" t="s">
        <v>18</v>
      </c>
      <c r="C116" s="48">
        <v>11999.802109999999</v>
      </c>
      <c r="D116" s="48">
        <v>1540.0202099999999</v>
      </c>
      <c r="E116" s="48">
        <v>181526.33812999999</v>
      </c>
      <c r="F116" s="48">
        <f t="shared" si="37"/>
        <v>-167986.51580999998</v>
      </c>
      <c r="G116" s="48">
        <v>1283.6003999999998</v>
      </c>
      <c r="H116" s="48">
        <v>30.82638</v>
      </c>
      <c r="I116" s="48">
        <v>25537.65307</v>
      </c>
      <c r="J116" s="48">
        <f t="shared" si="38"/>
        <v>-24223.226289999999</v>
      </c>
      <c r="K116" s="48">
        <v>72110.882540000006</v>
      </c>
      <c r="L116" s="48">
        <v>259.29694000000001</v>
      </c>
      <c r="M116" s="48">
        <v>39728.653850000002</v>
      </c>
      <c r="N116" s="48">
        <f t="shared" si="39"/>
        <v>32641.525630000004</v>
      </c>
    </row>
    <row r="117" spans="2:14" s="1" customFormat="1" ht="50.1" hidden="1" customHeight="1">
      <c r="B117" s="37" t="s">
        <v>19</v>
      </c>
      <c r="C117" s="47">
        <v>8423.2461800000001</v>
      </c>
      <c r="D117" s="47">
        <v>434.45272</v>
      </c>
      <c r="E117" s="47">
        <v>97428.361400000009</v>
      </c>
      <c r="F117" s="47">
        <f t="shared" si="37"/>
        <v>-88570.662500000006</v>
      </c>
      <c r="G117" s="47">
        <v>511.42255</v>
      </c>
      <c r="H117" s="47">
        <v>17.628959999999999</v>
      </c>
      <c r="I117" s="47">
        <v>31952.649100000002</v>
      </c>
      <c r="J117" s="47">
        <f t="shared" si="38"/>
        <v>-31423.597590000001</v>
      </c>
      <c r="K117" s="47">
        <v>61927.953020000001</v>
      </c>
      <c r="L117" s="47">
        <v>676.60293999999999</v>
      </c>
      <c r="M117" s="47">
        <v>20103.657440000003</v>
      </c>
      <c r="N117" s="47">
        <f t="shared" si="39"/>
        <v>42500.898519999995</v>
      </c>
    </row>
    <row r="118" spans="2:14" s="1" customFormat="1" ht="50.1" hidden="1" customHeight="1">
      <c r="B118" s="63" t="s">
        <v>20</v>
      </c>
      <c r="C118" s="48">
        <v>8817.8740799999996</v>
      </c>
      <c r="D118" s="48">
        <v>1440.9877200000001</v>
      </c>
      <c r="E118" s="48">
        <v>197646.71212000001</v>
      </c>
      <c r="F118" s="48">
        <f t="shared" si="37"/>
        <v>-187387.85032000003</v>
      </c>
      <c r="G118" s="48">
        <v>1884.34573</v>
      </c>
      <c r="H118" s="48">
        <v>847.98715000000004</v>
      </c>
      <c r="I118" s="48">
        <v>37182.0236</v>
      </c>
      <c r="J118" s="48">
        <f t="shared" si="38"/>
        <v>-34449.690719999999</v>
      </c>
      <c r="K118" s="48">
        <v>51902.056469999996</v>
      </c>
      <c r="L118" s="48">
        <v>254.22060000000002</v>
      </c>
      <c r="M118" s="48">
        <v>32290.679</v>
      </c>
      <c r="N118" s="48">
        <f t="shared" si="39"/>
        <v>19865.598069999996</v>
      </c>
    </row>
    <row r="119" spans="2:14" s="1" customFormat="1" ht="50.1" hidden="1" customHeight="1">
      <c r="B119" s="37" t="s">
        <v>21</v>
      </c>
      <c r="C119" s="47">
        <v>6235.7215700000006</v>
      </c>
      <c r="D119" s="47">
        <v>700.33704</v>
      </c>
      <c r="E119" s="47">
        <v>186588.04919999998</v>
      </c>
      <c r="F119" s="47">
        <f t="shared" si="37"/>
        <v>-179651.99058999997</v>
      </c>
      <c r="G119" s="47">
        <v>1902.9503400000001</v>
      </c>
      <c r="H119" s="47">
        <v>40.53633</v>
      </c>
      <c r="I119" s="47">
        <v>25404.199000000001</v>
      </c>
      <c r="J119" s="47">
        <f t="shared" si="38"/>
        <v>-23460.712330000002</v>
      </c>
      <c r="K119" s="47">
        <v>84532.010760000005</v>
      </c>
      <c r="L119" s="47">
        <v>378.71504999999996</v>
      </c>
      <c r="M119" s="47">
        <v>31814.842270000001</v>
      </c>
      <c r="N119" s="47">
        <f t="shared" si="39"/>
        <v>53095.883540000003</v>
      </c>
    </row>
    <row r="120" spans="2:14" s="1" customFormat="1" ht="50.1" hidden="1" customHeight="1">
      <c r="B120" s="63" t="s">
        <v>22</v>
      </c>
      <c r="C120" s="48">
        <v>5690.0034000000005</v>
      </c>
      <c r="D120" s="48">
        <v>1327.40977</v>
      </c>
      <c r="E120" s="48">
        <v>157740.07675000001</v>
      </c>
      <c r="F120" s="48">
        <f t="shared" si="37"/>
        <v>-150722.66357999999</v>
      </c>
      <c r="G120" s="48">
        <v>854.34281999999996</v>
      </c>
      <c r="H120" s="48">
        <v>131430.45952999999</v>
      </c>
      <c r="I120" s="48">
        <v>24955.39</v>
      </c>
      <c r="J120" s="48">
        <f t="shared" si="38"/>
        <v>107329.41234999998</v>
      </c>
      <c r="K120" s="48">
        <v>96595.711819999997</v>
      </c>
      <c r="L120" s="48">
        <v>161.68127999999999</v>
      </c>
      <c r="M120" s="48">
        <v>33457.493000000002</v>
      </c>
      <c r="N120" s="48">
        <f t="shared" si="39"/>
        <v>63299.900099999999</v>
      </c>
    </row>
    <row r="121" spans="2:14" s="1" customFormat="1" ht="50.1" hidden="1" customHeight="1">
      <c r="B121" s="37" t="s">
        <v>23</v>
      </c>
      <c r="C121" s="47">
        <v>6850.7217000000001</v>
      </c>
      <c r="D121" s="47">
        <v>2052.2749399999998</v>
      </c>
      <c r="E121" s="47">
        <v>169679.96240000002</v>
      </c>
      <c r="F121" s="47">
        <f t="shared" si="37"/>
        <v>-160776.96576000002</v>
      </c>
      <c r="G121" s="47">
        <v>293.77046999999999</v>
      </c>
      <c r="H121" s="47">
        <v>21934.862000000001</v>
      </c>
      <c r="I121" s="47">
        <v>36445.588000000003</v>
      </c>
      <c r="J121" s="47">
        <f t="shared" si="38"/>
        <v>-14216.955530000003</v>
      </c>
      <c r="K121" s="47">
        <v>97047.719590000008</v>
      </c>
      <c r="L121" s="47">
        <v>1448.7381599999999</v>
      </c>
      <c r="M121" s="47">
        <v>47766.071000000004</v>
      </c>
      <c r="N121" s="47">
        <f t="shared" si="39"/>
        <v>50730.386749999998</v>
      </c>
    </row>
    <row r="122" spans="2:14" s="1" customFormat="1" ht="50.1" hidden="1" customHeight="1">
      <c r="B122" s="63" t="s">
        <v>24</v>
      </c>
      <c r="C122" s="48">
        <v>5685.00288</v>
      </c>
      <c r="D122" s="48">
        <v>1028.2039300000001</v>
      </c>
      <c r="E122" s="48">
        <v>151040.55619</v>
      </c>
      <c r="F122" s="48">
        <f t="shared" si="37"/>
        <v>-144327.34938</v>
      </c>
      <c r="G122" s="48">
        <v>723.31216000000006</v>
      </c>
      <c r="H122" s="48">
        <v>13671.572910000001</v>
      </c>
      <c r="I122" s="48">
        <v>32072.528999999999</v>
      </c>
      <c r="J122" s="48">
        <f t="shared" si="38"/>
        <v>-17677.643929999998</v>
      </c>
      <c r="K122" s="48">
        <v>74302.924469999998</v>
      </c>
      <c r="L122" s="48">
        <v>225.41139999999999</v>
      </c>
      <c r="M122" s="48">
        <v>41993.252670000002</v>
      </c>
      <c r="N122" s="48">
        <f t="shared" si="39"/>
        <v>32535.083199999994</v>
      </c>
    </row>
    <row r="123" spans="2:14" s="1" customFormat="1" ht="50.1" hidden="1" customHeight="1">
      <c r="B123" s="37" t="s">
        <v>25</v>
      </c>
      <c r="C123" s="47">
        <v>7886.9142999999995</v>
      </c>
      <c r="D123" s="47">
        <v>623.36330000000009</v>
      </c>
      <c r="E123" s="47">
        <v>141449.13072999998</v>
      </c>
      <c r="F123" s="47">
        <f t="shared" si="37"/>
        <v>-132938.85312999997</v>
      </c>
      <c r="G123" s="47">
        <v>957.19355000000007</v>
      </c>
      <c r="H123" s="47">
        <v>6373.6139000000003</v>
      </c>
      <c r="I123" s="47">
        <v>32620.022000000001</v>
      </c>
      <c r="J123" s="47">
        <f t="shared" si="38"/>
        <v>-25289.214550000001</v>
      </c>
      <c r="K123" s="47">
        <v>82565.198340000003</v>
      </c>
      <c r="L123" s="47">
        <v>327.67138</v>
      </c>
      <c r="M123" s="47">
        <v>34601.933669999999</v>
      </c>
      <c r="N123" s="47">
        <f t="shared" si="39"/>
        <v>48290.936050000004</v>
      </c>
    </row>
    <row r="124" spans="2:14" s="1" customFormat="1" ht="50.1" hidden="1" customHeight="1">
      <c r="B124" s="63" t="s">
        <v>26</v>
      </c>
      <c r="C124" s="48">
        <v>11776.498939999999</v>
      </c>
      <c r="D124" s="48">
        <v>775.80555000000004</v>
      </c>
      <c r="E124" s="48">
        <v>164279.70046000002</v>
      </c>
      <c r="F124" s="48">
        <f t="shared" si="37"/>
        <v>-151727.39597000001</v>
      </c>
      <c r="G124" s="48">
        <v>1309.9091699999999</v>
      </c>
      <c r="H124" s="48">
        <v>16.971630000000001</v>
      </c>
      <c r="I124" s="48">
        <v>23029.05372</v>
      </c>
      <c r="J124" s="48">
        <f t="shared" si="38"/>
        <v>-21702.172920000001</v>
      </c>
      <c r="K124" s="48">
        <v>82414.009620000012</v>
      </c>
      <c r="L124" s="48">
        <v>262.84386000000001</v>
      </c>
      <c r="M124" s="48">
        <v>35136.648280000001</v>
      </c>
      <c r="N124" s="48">
        <f t="shared" si="39"/>
        <v>47540.205200000004</v>
      </c>
    </row>
    <row r="125" spans="2:14" s="1" customFormat="1" ht="50.1" hidden="1" customHeight="1">
      <c r="B125" s="37" t="s">
        <v>27</v>
      </c>
      <c r="C125" s="47">
        <v>11118.6373</v>
      </c>
      <c r="D125" s="47">
        <v>873.96713999999997</v>
      </c>
      <c r="E125" s="47">
        <v>180704.42773</v>
      </c>
      <c r="F125" s="47">
        <f t="shared" si="37"/>
        <v>-168711.82329</v>
      </c>
      <c r="G125" s="47">
        <v>1037.2983000000002</v>
      </c>
      <c r="H125" s="47">
        <v>16924.538619999999</v>
      </c>
      <c r="I125" s="47">
        <v>27454.983</v>
      </c>
      <c r="J125" s="47">
        <f t="shared" si="38"/>
        <v>-9493.1460800000023</v>
      </c>
      <c r="K125" s="47">
        <v>72712.532999999996</v>
      </c>
      <c r="L125" s="47">
        <v>12453.808529999998</v>
      </c>
      <c r="M125" s="47">
        <v>34540.893750000003</v>
      </c>
      <c r="N125" s="47">
        <f t="shared" si="39"/>
        <v>50625.447779999988</v>
      </c>
    </row>
    <row r="126" spans="2:14" s="1" customFormat="1" ht="50.1" hidden="1" customHeight="1">
      <c r="B126" s="13">
        <v>2007</v>
      </c>
      <c r="C126" s="65"/>
      <c r="D126" s="65"/>
      <c r="E126" s="65"/>
      <c r="F126" s="65"/>
      <c r="G126" s="189"/>
      <c r="H126" s="189"/>
      <c r="I126" s="189"/>
      <c r="J126" s="189"/>
      <c r="K126" s="189"/>
      <c r="L126" s="189"/>
      <c r="M126" s="189"/>
      <c r="N126" s="189"/>
    </row>
    <row r="127" spans="2:14" s="1" customFormat="1" ht="50.1" hidden="1" customHeight="1">
      <c r="B127" s="63" t="s">
        <v>16</v>
      </c>
      <c r="C127" s="48">
        <v>9683.9949399999987</v>
      </c>
      <c r="D127" s="48">
        <v>1456.34627</v>
      </c>
      <c r="E127" s="48">
        <v>167710.3762</v>
      </c>
      <c r="F127" s="48">
        <f t="shared" ref="F127:F138" si="40">C127+D127-E127</f>
        <v>-156570.03499000001</v>
      </c>
      <c r="G127" s="48">
        <v>1145.42524</v>
      </c>
      <c r="H127" s="48">
        <v>2419.8440699999996</v>
      </c>
      <c r="I127" s="48">
        <v>23039.095699999998</v>
      </c>
      <c r="J127" s="48">
        <f t="shared" ref="J127:J138" si="41">G127+H127-I127</f>
        <v>-19473.826389999998</v>
      </c>
      <c r="K127" s="48">
        <v>72269.909599999999</v>
      </c>
      <c r="L127" s="48">
        <v>546.36659999999995</v>
      </c>
      <c r="M127" s="48">
        <v>38163.892999999996</v>
      </c>
      <c r="N127" s="48">
        <f t="shared" ref="N127:N138" si="42">K127+L127-M127</f>
        <v>34652.383199999997</v>
      </c>
    </row>
    <row r="128" spans="2:14" s="1" customFormat="1" ht="50.1" hidden="1" customHeight="1">
      <c r="B128" s="37" t="s">
        <v>17</v>
      </c>
      <c r="C128" s="47">
        <v>6991.2811300000003</v>
      </c>
      <c r="D128" s="47">
        <v>1090.8831399999999</v>
      </c>
      <c r="E128" s="47">
        <v>229572.08753999998</v>
      </c>
      <c r="F128" s="47">
        <f t="shared" si="40"/>
        <v>-221489.92326999997</v>
      </c>
      <c r="G128" s="47">
        <v>1604.8329699999999</v>
      </c>
      <c r="H128" s="47">
        <v>7594.28874</v>
      </c>
      <c r="I128" s="47">
        <v>26025.073700000001</v>
      </c>
      <c r="J128" s="47">
        <f t="shared" si="41"/>
        <v>-16825.951990000001</v>
      </c>
      <c r="K128" s="47">
        <v>67712.09964</v>
      </c>
      <c r="L128" s="47">
        <v>394.97922999999997</v>
      </c>
      <c r="M128" s="47">
        <v>27848.272000000001</v>
      </c>
      <c r="N128" s="47">
        <f t="shared" si="42"/>
        <v>40258.80687</v>
      </c>
    </row>
    <row r="129" spans="2:14" s="1" customFormat="1" ht="50.1" hidden="1" customHeight="1">
      <c r="B129" s="63" t="s">
        <v>18</v>
      </c>
      <c r="C129" s="48">
        <v>13068.3424</v>
      </c>
      <c r="D129" s="48">
        <v>816.42406000000005</v>
      </c>
      <c r="E129" s="48">
        <v>181392.24659999998</v>
      </c>
      <c r="F129" s="48">
        <f t="shared" si="40"/>
        <v>-167507.48014</v>
      </c>
      <c r="G129" s="48">
        <v>1101.1240600000001</v>
      </c>
      <c r="H129" s="48">
        <v>114.20138</v>
      </c>
      <c r="I129" s="48">
        <v>20192.04</v>
      </c>
      <c r="J129" s="48">
        <f t="shared" si="41"/>
        <v>-18976.71456</v>
      </c>
      <c r="K129" s="48">
        <v>73201.815969999996</v>
      </c>
      <c r="L129" s="48">
        <v>418.83565999999996</v>
      </c>
      <c r="M129" s="48">
        <v>30548.088</v>
      </c>
      <c r="N129" s="48">
        <f t="shared" si="42"/>
        <v>43072.56362999999</v>
      </c>
    </row>
    <row r="130" spans="2:14" s="1" customFormat="1" ht="50.1" hidden="1" customHeight="1">
      <c r="B130" s="37" t="s">
        <v>19</v>
      </c>
      <c r="C130" s="47">
        <v>14324.50295</v>
      </c>
      <c r="D130" s="47">
        <v>731.64463000000001</v>
      </c>
      <c r="E130" s="47">
        <v>206938.5601</v>
      </c>
      <c r="F130" s="47">
        <f t="shared" si="40"/>
        <v>-191882.41252000001</v>
      </c>
      <c r="G130" s="47">
        <v>575.10431000000005</v>
      </c>
      <c r="H130" s="47">
        <v>8245.6752500000002</v>
      </c>
      <c r="I130" s="47">
        <v>60064.180999999997</v>
      </c>
      <c r="J130" s="47">
        <f t="shared" si="41"/>
        <v>-51243.401439999994</v>
      </c>
      <c r="K130" s="47">
        <v>61044.14185</v>
      </c>
      <c r="L130" s="47">
        <v>209.36197000000001</v>
      </c>
      <c r="M130" s="47">
        <v>54648.750700000004</v>
      </c>
      <c r="N130" s="47">
        <f t="shared" si="42"/>
        <v>6604.7531199999939</v>
      </c>
    </row>
    <row r="131" spans="2:14" s="1" customFormat="1" ht="50.1" hidden="1" customHeight="1">
      <c r="B131" s="63" t="s">
        <v>20</v>
      </c>
      <c r="C131" s="48">
        <v>9777.5448300000007</v>
      </c>
      <c r="D131" s="48">
        <v>3088.9531000000002</v>
      </c>
      <c r="E131" s="48">
        <v>201282.77600000001</v>
      </c>
      <c r="F131" s="48">
        <f t="shared" si="40"/>
        <v>-188416.27807</v>
      </c>
      <c r="G131" s="48">
        <v>1195.7589699999999</v>
      </c>
      <c r="H131" s="48">
        <v>3836.8646600000002</v>
      </c>
      <c r="I131" s="48">
        <v>40594.563000000002</v>
      </c>
      <c r="J131" s="48">
        <f t="shared" si="41"/>
        <v>-35561.93937</v>
      </c>
      <c r="K131" s="48">
        <v>64119.045819999999</v>
      </c>
      <c r="L131" s="48">
        <v>781.56168000000002</v>
      </c>
      <c r="M131" s="48">
        <v>39391.247009999999</v>
      </c>
      <c r="N131" s="48">
        <f t="shared" si="42"/>
        <v>25509.360489999999</v>
      </c>
    </row>
    <row r="132" spans="2:14" s="1" customFormat="1" ht="50.1" hidden="1" customHeight="1">
      <c r="B132" s="37" t="s">
        <v>21</v>
      </c>
      <c r="C132" s="47">
        <v>8427.2093699999987</v>
      </c>
      <c r="D132" s="47">
        <v>3153.28253</v>
      </c>
      <c r="E132" s="47">
        <v>165599.046</v>
      </c>
      <c r="F132" s="47">
        <f t="shared" si="40"/>
        <v>-154018.55410000001</v>
      </c>
      <c r="G132" s="47">
        <v>1657.5795900000001</v>
      </c>
      <c r="H132" s="47">
        <v>1463.0595800000001</v>
      </c>
      <c r="I132" s="47">
        <v>46184.267999999996</v>
      </c>
      <c r="J132" s="47">
        <f t="shared" si="41"/>
        <v>-43063.628829999994</v>
      </c>
      <c r="K132" s="47">
        <v>74035.637569999992</v>
      </c>
      <c r="L132" s="47">
        <v>326.58796999999998</v>
      </c>
      <c r="M132" s="47">
        <v>37235.71731</v>
      </c>
      <c r="N132" s="47">
        <f t="shared" si="42"/>
        <v>37126.508229999985</v>
      </c>
    </row>
    <row r="133" spans="2:14" s="1" customFormat="1" ht="50.1" hidden="1" customHeight="1">
      <c r="B133" s="63" t="s">
        <v>22</v>
      </c>
      <c r="C133" s="48">
        <v>7398.1532100000004</v>
      </c>
      <c r="D133" s="48">
        <v>1573.2191399999999</v>
      </c>
      <c r="E133" s="48">
        <v>182870.67442</v>
      </c>
      <c r="F133" s="48">
        <f t="shared" si="40"/>
        <v>-173899.30207000001</v>
      </c>
      <c r="G133" s="48">
        <v>1415.26713</v>
      </c>
      <c r="H133" s="48">
        <v>46.246000000000002</v>
      </c>
      <c r="I133" s="48">
        <v>44774.705000000002</v>
      </c>
      <c r="J133" s="48">
        <f t="shared" si="41"/>
        <v>-43313.191870000002</v>
      </c>
      <c r="K133" s="48">
        <v>87664.785770000002</v>
      </c>
      <c r="L133" s="48">
        <v>480.75966999999997</v>
      </c>
      <c r="M133" s="48">
        <v>41300.441079999997</v>
      </c>
      <c r="N133" s="48">
        <f t="shared" si="42"/>
        <v>46845.104360000005</v>
      </c>
    </row>
    <row r="134" spans="2:14" s="1" customFormat="1" ht="50.1" hidden="1" customHeight="1">
      <c r="B134" s="37" t="s">
        <v>23</v>
      </c>
      <c r="C134" s="47">
        <v>6395.5006199999998</v>
      </c>
      <c r="D134" s="47">
        <v>952.50423999999998</v>
      </c>
      <c r="E134" s="47">
        <v>183617.89719999998</v>
      </c>
      <c r="F134" s="47">
        <f t="shared" si="40"/>
        <v>-176269.89233999999</v>
      </c>
      <c r="G134" s="47">
        <v>543.31338000000005</v>
      </c>
      <c r="H134" s="47">
        <v>106.91544999999999</v>
      </c>
      <c r="I134" s="47">
        <v>46500.739799999996</v>
      </c>
      <c r="J134" s="47">
        <f t="shared" si="41"/>
        <v>-45850.510969999996</v>
      </c>
      <c r="K134" s="47">
        <v>98170.053790000005</v>
      </c>
      <c r="L134" s="47">
        <v>826.42034000000001</v>
      </c>
      <c r="M134" s="47">
        <v>39114.845999999998</v>
      </c>
      <c r="N134" s="47">
        <f t="shared" si="42"/>
        <v>59881.628130000005</v>
      </c>
    </row>
    <row r="135" spans="2:14" s="1" customFormat="1" ht="50.1" hidden="1" customHeight="1">
      <c r="B135" s="63" t="s">
        <v>24</v>
      </c>
      <c r="C135" s="48">
        <v>5122.4597999999996</v>
      </c>
      <c r="D135" s="48">
        <v>1127.82608</v>
      </c>
      <c r="E135" s="48">
        <v>207957.24299999999</v>
      </c>
      <c r="F135" s="48">
        <f t="shared" si="40"/>
        <v>-201706.95711999998</v>
      </c>
      <c r="G135" s="48">
        <v>387.94033000000002</v>
      </c>
      <c r="H135" s="48">
        <v>15.0137</v>
      </c>
      <c r="I135" s="48">
        <v>66608.746799999994</v>
      </c>
      <c r="J135" s="48">
        <f t="shared" si="41"/>
        <v>-66205.79277</v>
      </c>
      <c r="K135" s="48">
        <v>82056.504499999995</v>
      </c>
      <c r="L135" s="48">
        <v>284.74218999999999</v>
      </c>
      <c r="M135" s="48">
        <v>56887.843000000001</v>
      </c>
      <c r="N135" s="48">
        <f t="shared" si="42"/>
        <v>25453.403689999999</v>
      </c>
    </row>
    <row r="136" spans="2:14" s="1" customFormat="1" ht="50.1" hidden="1" customHeight="1">
      <c r="B136" s="37" t="s">
        <v>25</v>
      </c>
      <c r="C136" s="47">
        <v>9584.7103900000002</v>
      </c>
      <c r="D136" s="47">
        <v>1089.1463999999999</v>
      </c>
      <c r="E136" s="47">
        <v>205610.85649999999</v>
      </c>
      <c r="F136" s="47">
        <f t="shared" si="40"/>
        <v>-194936.99971</v>
      </c>
      <c r="G136" s="47">
        <v>244.07154</v>
      </c>
      <c r="H136" s="47">
        <v>3227.1327099999999</v>
      </c>
      <c r="I136" s="47">
        <v>49674.171999999999</v>
      </c>
      <c r="J136" s="47">
        <f t="shared" si="41"/>
        <v>-46202.967749999996</v>
      </c>
      <c r="K136" s="47">
        <v>75169.626770000003</v>
      </c>
      <c r="L136" s="47">
        <v>495.12047999999999</v>
      </c>
      <c r="M136" s="47">
        <v>47044.963000000003</v>
      </c>
      <c r="N136" s="47">
        <f t="shared" si="42"/>
        <v>28619.784249999997</v>
      </c>
    </row>
    <row r="137" spans="2:14" s="1" customFormat="1" ht="50.1" hidden="1" customHeight="1">
      <c r="B137" s="63" t="s">
        <v>26</v>
      </c>
      <c r="C137" s="48">
        <v>10037.686800000001</v>
      </c>
      <c r="D137" s="48">
        <v>740.07305000000008</v>
      </c>
      <c r="E137" s="48">
        <v>237081.34840000002</v>
      </c>
      <c r="F137" s="48">
        <f t="shared" si="40"/>
        <v>-226303.58855000001</v>
      </c>
      <c r="G137" s="48">
        <v>2350.4985099999999</v>
      </c>
      <c r="H137" s="48">
        <v>3412.2367200000003</v>
      </c>
      <c r="I137" s="48">
        <v>66986.595000000001</v>
      </c>
      <c r="J137" s="48">
        <f t="shared" si="41"/>
        <v>-61223.859770000003</v>
      </c>
      <c r="K137" s="48">
        <v>58709.63276</v>
      </c>
      <c r="L137" s="48">
        <v>9235.0727399999996</v>
      </c>
      <c r="M137" s="48">
        <v>48531.028299999998</v>
      </c>
      <c r="N137" s="48">
        <f t="shared" si="42"/>
        <v>19413.677199999998</v>
      </c>
    </row>
    <row r="138" spans="2:14" s="1" customFormat="1" ht="50.1" hidden="1" customHeight="1">
      <c r="B138" s="37" t="s">
        <v>27</v>
      </c>
      <c r="C138" s="47">
        <v>9727.3713000000007</v>
      </c>
      <c r="D138" s="47">
        <v>1837.2546399999999</v>
      </c>
      <c r="E138" s="47">
        <v>196580.03400000001</v>
      </c>
      <c r="F138" s="47">
        <f t="shared" si="40"/>
        <v>-185015.40806000002</v>
      </c>
      <c r="G138" s="47">
        <v>1265.42733</v>
      </c>
      <c r="H138" s="47">
        <v>472.20414</v>
      </c>
      <c r="I138" s="47">
        <v>106953.355</v>
      </c>
      <c r="J138" s="47">
        <f t="shared" si="41"/>
        <v>-105215.72353</v>
      </c>
      <c r="K138" s="47">
        <v>70569.235719999997</v>
      </c>
      <c r="L138" s="47">
        <v>9154.3618900000001</v>
      </c>
      <c r="M138" s="47">
        <v>39674.207000000002</v>
      </c>
      <c r="N138" s="47">
        <f t="shared" si="42"/>
        <v>40049.390609999995</v>
      </c>
    </row>
    <row r="139" spans="2:14" s="1" customFormat="1" ht="50.1" hidden="1" customHeight="1">
      <c r="B139" s="13">
        <v>2008</v>
      </c>
      <c r="C139" s="65"/>
      <c r="D139" s="65"/>
      <c r="E139" s="65"/>
      <c r="F139" s="65"/>
      <c r="G139" s="189"/>
      <c r="H139" s="189"/>
      <c r="I139" s="189"/>
      <c r="J139" s="189"/>
      <c r="K139" s="189"/>
      <c r="L139" s="189"/>
      <c r="M139" s="189"/>
      <c r="N139" s="189"/>
    </row>
    <row r="140" spans="2:14" s="1" customFormat="1" ht="50.1" hidden="1" customHeight="1">
      <c r="B140" s="63" t="s">
        <v>16</v>
      </c>
      <c r="C140" s="48">
        <v>9431.991320000001</v>
      </c>
      <c r="D140" s="48">
        <v>2663.4327799999996</v>
      </c>
      <c r="E140" s="48">
        <v>210674.43978000002</v>
      </c>
      <c r="F140" s="48">
        <f t="shared" ref="F140:F151" si="43">C140+D140-E140</f>
        <v>-198579.01568000001</v>
      </c>
      <c r="G140" s="48">
        <v>2091.4765499999999</v>
      </c>
      <c r="H140" s="48">
        <v>9352.8635799999993</v>
      </c>
      <c r="I140" s="48">
        <v>28144.404999999999</v>
      </c>
      <c r="J140" s="48">
        <f t="shared" ref="J140:J151" si="44">G140+H140-I140</f>
        <v>-16700.064870000002</v>
      </c>
      <c r="K140" s="48">
        <v>57365.237670000002</v>
      </c>
      <c r="L140" s="48">
        <v>1084.31996</v>
      </c>
      <c r="M140" s="48">
        <v>41344.671000000002</v>
      </c>
      <c r="N140" s="48">
        <f t="shared" ref="N140:N151" si="45">K140+L140-M140</f>
        <v>17104.886630000001</v>
      </c>
    </row>
    <row r="141" spans="2:14" s="1" customFormat="1" ht="50.1" hidden="1" customHeight="1">
      <c r="B141" s="37" t="s">
        <v>17</v>
      </c>
      <c r="C141" s="47">
        <v>12892.669449999999</v>
      </c>
      <c r="D141" s="47">
        <v>1591.53198</v>
      </c>
      <c r="E141" s="47">
        <v>212427.15813</v>
      </c>
      <c r="F141" s="47">
        <f t="shared" si="43"/>
        <v>-197942.95670000001</v>
      </c>
      <c r="G141" s="47">
        <v>3818.1476899999998</v>
      </c>
      <c r="H141" s="47">
        <v>9152.8054600000014</v>
      </c>
      <c r="I141" s="47">
        <v>33842.709000000003</v>
      </c>
      <c r="J141" s="47">
        <f t="shared" si="44"/>
        <v>-20871.755850000001</v>
      </c>
      <c r="K141" s="47">
        <v>61843.004970000002</v>
      </c>
      <c r="L141" s="47">
        <v>365.08008000000001</v>
      </c>
      <c r="M141" s="47">
        <v>44689.179899999996</v>
      </c>
      <c r="N141" s="47">
        <f t="shared" si="45"/>
        <v>17518.905150000006</v>
      </c>
    </row>
    <row r="142" spans="2:14" s="1" customFormat="1" ht="50.1" hidden="1" customHeight="1">
      <c r="B142" s="63" t="s">
        <v>18</v>
      </c>
      <c r="C142" s="48">
        <v>17896.265719999999</v>
      </c>
      <c r="D142" s="48">
        <v>1573.5452499999999</v>
      </c>
      <c r="E142" s="48">
        <v>214795.628</v>
      </c>
      <c r="F142" s="48">
        <f t="shared" si="43"/>
        <v>-195325.81703000001</v>
      </c>
      <c r="G142" s="48">
        <v>1714.14618</v>
      </c>
      <c r="H142" s="48">
        <v>10824.95289</v>
      </c>
      <c r="I142" s="48">
        <v>80366.184999999998</v>
      </c>
      <c r="J142" s="48">
        <f t="shared" si="44"/>
        <v>-67827.085930000001</v>
      </c>
      <c r="K142" s="48">
        <v>65230.54406</v>
      </c>
      <c r="L142" s="48">
        <v>249.70011</v>
      </c>
      <c r="M142" s="48">
        <v>55513.883999999998</v>
      </c>
      <c r="N142" s="48">
        <f t="shared" si="45"/>
        <v>9966.3601699999999</v>
      </c>
    </row>
    <row r="143" spans="2:14" s="1" customFormat="1" ht="50.1" hidden="1" customHeight="1">
      <c r="B143" s="37" t="s">
        <v>19</v>
      </c>
      <c r="C143" s="47">
        <v>25284.915100000002</v>
      </c>
      <c r="D143" s="47">
        <v>1475.83727</v>
      </c>
      <c r="E143" s="47">
        <v>251937.92781999998</v>
      </c>
      <c r="F143" s="47">
        <f t="shared" si="43"/>
        <v>-225177.17544999998</v>
      </c>
      <c r="G143" s="47">
        <v>1268.6071200000001</v>
      </c>
      <c r="H143" s="47">
        <v>833.66786999999999</v>
      </c>
      <c r="I143" s="47">
        <v>102653.45813</v>
      </c>
      <c r="J143" s="47">
        <f t="shared" si="44"/>
        <v>-100551.18313999999</v>
      </c>
      <c r="K143" s="47">
        <v>42168.56048</v>
      </c>
      <c r="L143" s="47">
        <v>1190.2831799999999</v>
      </c>
      <c r="M143" s="47">
        <v>53777.449000000001</v>
      </c>
      <c r="N143" s="47">
        <f t="shared" si="45"/>
        <v>-10418.605340000002</v>
      </c>
    </row>
    <row r="144" spans="2:14" s="1" customFormat="1" ht="50.1" hidden="1" customHeight="1">
      <c r="B144" s="63" t="s">
        <v>20</v>
      </c>
      <c r="C144" s="48">
        <v>16381.24325</v>
      </c>
      <c r="D144" s="48">
        <v>4312.4831299999996</v>
      </c>
      <c r="E144" s="48">
        <v>251611.20855000001</v>
      </c>
      <c r="F144" s="48">
        <f t="shared" si="43"/>
        <v>-230917.48217</v>
      </c>
      <c r="G144" s="48">
        <v>3252.8329900000003</v>
      </c>
      <c r="H144" s="48">
        <v>788.43520000000001</v>
      </c>
      <c r="I144" s="48">
        <v>90919.077349999992</v>
      </c>
      <c r="J144" s="48">
        <f t="shared" si="44"/>
        <v>-86877.80915999999</v>
      </c>
      <c r="K144" s="48">
        <v>51976.333749999998</v>
      </c>
      <c r="L144" s="48">
        <v>364.15798000000001</v>
      </c>
      <c r="M144" s="48">
        <v>52136.273000000001</v>
      </c>
      <c r="N144" s="48">
        <f t="shared" si="45"/>
        <v>204.21873000000051</v>
      </c>
    </row>
    <row r="145" spans="2:14" s="1" customFormat="1" ht="50.1" hidden="1" customHeight="1">
      <c r="B145" s="37" t="s">
        <v>21</v>
      </c>
      <c r="C145" s="47">
        <v>17613.241460000001</v>
      </c>
      <c r="D145" s="47">
        <v>3283.6897300000001</v>
      </c>
      <c r="E145" s="47">
        <v>230039.58551</v>
      </c>
      <c r="F145" s="47">
        <f t="shared" si="43"/>
        <v>-209142.65432</v>
      </c>
      <c r="G145" s="47">
        <v>5104.6050500000001</v>
      </c>
      <c r="H145" s="47">
        <v>590.01619999999991</v>
      </c>
      <c r="I145" s="47">
        <v>104664.39870000001</v>
      </c>
      <c r="J145" s="47">
        <f t="shared" si="44"/>
        <v>-98969.777450000009</v>
      </c>
      <c r="K145" s="47">
        <v>65181.488450000004</v>
      </c>
      <c r="L145" s="47">
        <v>350.23845</v>
      </c>
      <c r="M145" s="47">
        <v>68093.511700000003</v>
      </c>
      <c r="N145" s="47">
        <f t="shared" si="45"/>
        <v>-2561.7848000000013</v>
      </c>
    </row>
    <row r="146" spans="2:14" s="1" customFormat="1" ht="50.1" hidden="1" customHeight="1">
      <c r="B146" s="63" t="s">
        <v>22</v>
      </c>
      <c r="C146" s="48">
        <v>13571.648160000001</v>
      </c>
      <c r="D146" s="48">
        <v>1086.5018500000001</v>
      </c>
      <c r="E146" s="48">
        <v>216178.06962999998</v>
      </c>
      <c r="F146" s="48">
        <f t="shared" si="43"/>
        <v>-201519.91961999997</v>
      </c>
      <c r="G146" s="48">
        <v>1255.39563</v>
      </c>
      <c r="H146" s="48">
        <v>325.57481000000001</v>
      </c>
      <c r="I146" s="48">
        <v>106215.495</v>
      </c>
      <c r="J146" s="48">
        <f t="shared" si="44"/>
        <v>-104634.52455999999</v>
      </c>
      <c r="K146" s="48">
        <v>79252.165840000001</v>
      </c>
      <c r="L146" s="48">
        <v>323.63753000000003</v>
      </c>
      <c r="M146" s="48">
        <v>54379.984819999998</v>
      </c>
      <c r="N146" s="48">
        <f t="shared" si="45"/>
        <v>25195.818550000011</v>
      </c>
    </row>
    <row r="147" spans="2:14" s="1" customFormat="1" ht="50.1" hidden="1" customHeight="1">
      <c r="B147" s="37" t="s">
        <v>23</v>
      </c>
      <c r="C147" s="47">
        <v>15510.56861</v>
      </c>
      <c r="D147" s="47">
        <v>10751.9229</v>
      </c>
      <c r="E147" s="47">
        <v>196733.6666</v>
      </c>
      <c r="F147" s="47">
        <f t="shared" si="43"/>
        <v>-170471.17509</v>
      </c>
      <c r="G147" s="47">
        <v>457.77595000000002</v>
      </c>
      <c r="H147" s="47">
        <v>1577.03394</v>
      </c>
      <c r="I147" s="47">
        <v>87816.756400000013</v>
      </c>
      <c r="J147" s="47">
        <f t="shared" si="44"/>
        <v>-85781.946510000009</v>
      </c>
      <c r="K147" s="47">
        <v>79742.499639999995</v>
      </c>
      <c r="L147" s="47">
        <v>351.15459999999996</v>
      </c>
      <c r="M147" s="47">
        <v>48538.028960000003</v>
      </c>
      <c r="N147" s="47">
        <f t="shared" si="45"/>
        <v>31555.625279999986</v>
      </c>
    </row>
    <row r="148" spans="2:14" s="1" customFormat="1" ht="50.1" hidden="1" customHeight="1">
      <c r="B148" s="63" t="s">
        <v>24</v>
      </c>
      <c r="C148" s="48">
        <v>16396.84403</v>
      </c>
      <c r="D148" s="48">
        <v>1866.4936699999998</v>
      </c>
      <c r="E148" s="48">
        <v>174214.03599999999</v>
      </c>
      <c r="F148" s="48">
        <f t="shared" si="43"/>
        <v>-155950.69829999999</v>
      </c>
      <c r="G148" s="48">
        <v>1238.4197099999999</v>
      </c>
      <c r="H148" s="48">
        <v>20.38719</v>
      </c>
      <c r="I148" s="48">
        <v>66055.899000000005</v>
      </c>
      <c r="J148" s="48">
        <f t="shared" si="44"/>
        <v>-64797.092100000002</v>
      </c>
      <c r="K148" s="48">
        <v>77488.744940000004</v>
      </c>
      <c r="L148" s="48">
        <v>333.10079999999999</v>
      </c>
      <c r="M148" s="48">
        <v>44518.283000000003</v>
      </c>
      <c r="N148" s="48">
        <f t="shared" si="45"/>
        <v>33303.562740000001</v>
      </c>
    </row>
    <row r="149" spans="2:14" s="1" customFormat="1" ht="50.1" hidden="1" customHeight="1">
      <c r="B149" s="37" t="s">
        <v>25</v>
      </c>
      <c r="C149" s="47">
        <v>13041.8184</v>
      </c>
      <c r="D149" s="47">
        <v>4361.7112900000002</v>
      </c>
      <c r="E149" s="47">
        <v>191232.99930000002</v>
      </c>
      <c r="F149" s="47">
        <f t="shared" si="43"/>
        <v>-173829.46961000003</v>
      </c>
      <c r="G149" s="47">
        <v>468.55486999999999</v>
      </c>
      <c r="H149" s="47">
        <v>2257.2650699999999</v>
      </c>
      <c r="I149" s="47">
        <v>110324.3849</v>
      </c>
      <c r="J149" s="47">
        <f t="shared" si="44"/>
        <v>-107598.56496</v>
      </c>
      <c r="K149" s="47">
        <v>53316.777799999996</v>
      </c>
      <c r="L149" s="47">
        <v>1782.4996999999998</v>
      </c>
      <c r="M149" s="47">
        <v>53294.216999999997</v>
      </c>
      <c r="N149" s="47">
        <f t="shared" si="45"/>
        <v>1805.0604999999996</v>
      </c>
    </row>
    <row r="150" spans="2:14" s="1" customFormat="1" ht="50.1" hidden="1" customHeight="1">
      <c r="B150" s="63" t="s">
        <v>26</v>
      </c>
      <c r="C150" s="48">
        <v>13040.752570000001</v>
      </c>
      <c r="D150" s="48">
        <v>1115.85331</v>
      </c>
      <c r="E150" s="48">
        <v>203411.93315999999</v>
      </c>
      <c r="F150" s="48">
        <f t="shared" si="43"/>
        <v>-189255.32728</v>
      </c>
      <c r="G150" s="48">
        <v>1028.4355799999998</v>
      </c>
      <c r="H150" s="48">
        <v>87.459720000000004</v>
      </c>
      <c r="I150" s="48">
        <v>88357.742499999993</v>
      </c>
      <c r="J150" s="48">
        <f t="shared" si="44"/>
        <v>-87241.847199999989</v>
      </c>
      <c r="K150" s="48">
        <v>52393.597350000004</v>
      </c>
      <c r="L150" s="48">
        <v>204.83376999999999</v>
      </c>
      <c r="M150" s="48">
        <v>55193.605000000003</v>
      </c>
      <c r="N150" s="48">
        <f t="shared" si="45"/>
        <v>-2595.1738800000021</v>
      </c>
    </row>
    <row r="151" spans="2:14" s="1" customFormat="1" ht="50.1" hidden="1" customHeight="1">
      <c r="B151" s="37" t="s">
        <v>27</v>
      </c>
      <c r="C151" s="47">
        <v>11101.61658</v>
      </c>
      <c r="D151" s="47">
        <v>921.67009999999993</v>
      </c>
      <c r="E151" s="47">
        <v>188217.3455</v>
      </c>
      <c r="F151" s="47">
        <f t="shared" si="43"/>
        <v>-176194.05882000001</v>
      </c>
      <c r="G151" s="47">
        <v>1693.6808899999999</v>
      </c>
      <c r="H151" s="47">
        <v>112.50999</v>
      </c>
      <c r="I151" s="47">
        <v>96911.311000000002</v>
      </c>
      <c r="J151" s="47">
        <f t="shared" si="44"/>
        <v>-95105.120120000007</v>
      </c>
      <c r="K151" s="47">
        <v>59337.290710000001</v>
      </c>
      <c r="L151" s="47">
        <v>531.80056000000002</v>
      </c>
      <c r="M151" s="47">
        <v>48619.329299999998</v>
      </c>
      <c r="N151" s="47">
        <f t="shared" si="45"/>
        <v>11249.761970000007</v>
      </c>
    </row>
    <row r="152" spans="2:14" s="1" customFormat="1" ht="50.1" hidden="1" customHeight="1">
      <c r="B152" s="13">
        <v>2009</v>
      </c>
      <c r="C152" s="65"/>
      <c r="D152" s="65"/>
      <c r="E152" s="65"/>
      <c r="F152" s="65"/>
      <c r="G152" s="189"/>
      <c r="H152" s="189"/>
      <c r="I152" s="189"/>
      <c r="J152" s="189"/>
      <c r="K152" s="189"/>
      <c r="L152" s="189"/>
      <c r="M152" s="189"/>
      <c r="N152" s="189"/>
    </row>
    <row r="153" spans="2:14" s="1" customFormat="1" ht="50.1" hidden="1" customHeight="1">
      <c r="B153" s="63" t="s">
        <v>16</v>
      </c>
      <c r="C153" s="48">
        <v>7534.0180899999996</v>
      </c>
      <c r="D153" s="48">
        <v>1701.2523100000001</v>
      </c>
      <c r="E153" s="48">
        <v>171812.7065</v>
      </c>
      <c r="F153" s="48">
        <f t="shared" ref="F153:F164" si="46">C153+D153-E153</f>
        <v>-162577.43609999999</v>
      </c>
      <c r="G153" s="48">
        <v>3936.3382799999999</v>
      </c>
      <c r="H153" s="48">
        <v>3529.14372</v>
      </c>
      <c r="I153" s="48">
        <v>35194.016499999998</v>
      </c>
      <c r="J153" s="48">
        <f t="shared" ref="J153:J164" si="47">G153+H153-I153</f>
        <v>-27728.534499999998</v>
      </c>
      <c r="K153" s="48">
        <v>53496.827560000005</v>
      </c>
      <c r="L153" s="48">
        <v>207.44754999999998</v>
      </c>
      <c r="M153" s="48">
        <v>50668.951000000001</v>
      </c>
      <c r="N153" s="48">
        <f t="shared" ref="N153:N164" si="48">K153+L153-M153</f>
        <v>3035.3241100000014</v>
      </c>
    </row>
    <row r="154" spans="2:14" s="1" customFormat="1" ht="50.1" hidden="1" customHeight="1">
      <c r="B154" s="37" t="s">
        <v>17</v>
      </c>
      <c r="C154" s="47">
        <v>8091.5453299999999</v>
      </c>
      <c r="D154" s="47">
        <v>2006.9100900000001</v>
      </c>
      <c r="E154" s="47">
        <v>144908.71130000002</v>
      </c>
      <c r="F154" s="47">
        <f t="shared" si="46"/>
        <v>-134810.25588000001</v>
      </c>
      <c r="G154" s="47">
        <v>3605.0821000000001</v>
      </c>
      <c r="H154" s="47">
        <v>11897.12009</v>
      </c>
      <c r="I154" s="47">
        <v>47036.250500000002</v>
      </c>
      <c r="J154" s="47">
        <f t="shared" si="47"/>
        <v>-31534.048310000002</v>
      </c>
      <c r="K154" s="47">
        <v>46690.131849999998</v>
      </c>
      <c r="L154" s="47">
        <v>1517.66688</v>
      </c>
      <c r="M154" s="47">
        <v>55000.665300000001</v>
      </c>
      <c r="N154" s="47">
        <f t="shared" si="48"/>
        <v>-6792.8665700000056</v>
      </c>
    </row>
    <row r="155" spans="2:14" s="1" customFormat="1" ht="50.1" hidden="1" customHeight="1">
      <c r="B155" s="63" t="s">
        <v>18</v>
      </c>
      <c r="C155" s="48">
        <v>9410.4253200000003</v>
      </c>
      <c r="D155" s="48">
        <v>1066.8347200000001</v>
      </c>
      <c r="E155" s="48">
        <v>189617.62194000001</v>
      </c>
      <c r="F155" s="48">
        <f t="shared" si="46"/>
        <v>-179140.36190000002</v>
      </c>
      <c r="G155" s="48">
        <v>1373.47747</v>
      </c>
      <c r="H155" s="48">
        <v>12225.420390000001</v>
      </c>
      <c r="I155" s="48">
        <v>35793.360999999997</v>
      </c>
      <c r="J155" s="48">
        <f t="shared" si="47"/>
        <v>-22194.463139999996</v>
      </c>
      <c r="K155" s="48">
        <v>52013.885719999998</v>
      </c>
      <c r="L155" s="48">
        <v>404.59814</v>
      </c>
      <c r="M155" s="48">
        <v>64274.260999999999</v>
      </c>
      <c r="N155" s="48">
        <f t="shared" si="48"/>
        <v>-11855.777139999998</v>
      </c>
    </row>
    <row r="156" spans="2:14" s="1" customFormat="1" ht="50.1" hidden="1" customHeight="1">
      <c r="B156" s="37" t="s">
        <v>19</v>
      </c>
      <c r="C156" s="47">
        <v>12962.200550000001</v>
      </c>
      <c r="D156" s="47">
        <v>1951.34114</v>
      </c>
      <c r="E156" s="47">
        <v>206347.46674999999</v>
      </c>
      <c r="F156" s="47">
        <f t="shared" si="46"/>
        <v>-191433.92505999998</v>
      </c>
      <c r="G156" s="47">
        <v>389.97209999999995</v>
      </c>
      <c r="H156" s="47">
        <v>2809.2579999999998</v>
      </c>
      <c r="I156" s="47">
        <v>35360.796999999999</v>
      </c>
      <c r="J156" s="47">
        <f t="shared" si="47"/>
        <v>-32161.566899999998</v>
      </c>
      <c r="K156" s="47">
        <v>40679.619149999999</v>
      </c>
      <c r="L156" s="47">
        <v>226.05654999999999</v>
      </c>
      <c r="M156" s="47">
        <v>54246.171000000002</v>
      </c>
      <c r="N156" s="47">
        <f t="shared" si="48"/>
        <v>-13340.495300000002</v>
      </c>
    </row>
    <row r="157" spans="2:14" s="1" customFormat="1" ht="50.1" hidden="1" customHeight="1">
      <c r="B157" s="63" t="s">
        <v>20</v>
      </c>
      <c r="C157" s="48">
        <v>11576.185800000001</v>
      </c>
      <c r="D157" s="48">
        <v>788.8152</v>
      </c>
      <c r="E157" s="48">
        <v>182799.46565</v>
      </c>
      <c r="F157" s="48">
        <f t="shared" si="46"/>
        <v>-170434.46465000001</v>
      </c>
      <c r="G157" s="48">
        <v>600.80730000000005</v>
      </c>
      <c r="H157" s="48">
        <v>4739.6040000000003</v>
      </c>
      <c r="I157" s="48">
        <v>69961.038099999991</v>
      </c>
      <c r="J157" s="48">
        <f t="shared" si="47"/>
        <v>-64620.626799999991</v>
      </c>
      <c r="K157" s="48">
        <v>46384.763989999999</v>
      </c>
      <c r="L157" s="48">
        <v>136.61490000000001</v>
      </c>
      <c r="M157" s="48">
        <v>57178.296999999999</v>
      </c>
      <c r="N157" s="48">
        <f t="shared" si="48"/>
        <v>-10656.918109999999</v>
      </c>
    </row>
    <row r="158" spans="2:14" s="1" customFormat="1" ht="50.1" hidden="1" customHeight="1">
      <c r="B158" s="37" t="s">
        <v>21</v>
      </c>
      <c r="C158" s="47">
        <v>8408.5024200000007</v>
      </c>
      <c r="D158" s="47">
        <v>801.74062000000004</v>
      </c>
      <c r="E158" s="47">
        <v>179583.55969999998</v>
      </c>
      <c r="F158" s="47">
        <f t="shared" si="46"/>
        <v>-170373.31665999998</v>
      </c>
      <c r="G158" s="47">
        <v>1226.664</v>
      </c>
      <c r="H158" s="47">
        <v>7935.1149999999998</v>
      </c>
      <c r="I158" s="47">
        <v>54105.508000000002</v>
      </c>
      <c r="J158" s="47">
        <f t="shared" si="47"/>
        <v>-44943.728999999999</v>
      </c>
      <c r="K158" s="47">
        <v>58945.735000000001</v>
      </c>
      <c r="L158" s="47">
        <v>3996.8395</v>
      </c>
      <c r="M158" s="47">
        <v>70438.249760000006</v>
      </c>
      <c r="N158" s="47">
        <f t="shared" si="48"/>
        <v>-7495.6752600000036</v>
      </c>
    </row>
    <row r="159" spans="2:14" s="1" customFormat="1" ht="50.1" hidden="1" customHeight="1">
      <c r="B159" s="63" t="s">
        <v>22</v>
      </c>
      <c r="C159" s="48">
        <v>7559.5550000000003</v>
      </c>
      <c r="D159" s="48">
        <v>864.26199999999994</v>
      </c>
      <c r="E159" s="48">
        <v>180331.359</v>
      </c>
      <c r="F159" s="48">
        <f t="shared" si="46"/>
        <v>-171907.54199999999</v>
      </c>
      <c r="G159" s="48">
        <v>832.01499999999999</v>
      </c>
      <c r="H159" s="48">
        <v>185.39500000000001</v>
      </c>
      <c r="I159" s="48">
        <v>53182.34</v>
      </c>
      <c r="J159" s="48">
        <f t="shared" si="47"/>
        <v>-52164.929999999993</v>
      </c>
      <c r="K159" s="48">
        <v>56331.966999999997</v>
      </c>
      <c r="L159" s="48">
        <v>218.76300000000001</v>
      </c>
      <c r="M159" s="48">
        <v>78449.724199999997</v>
      </c>
      <c r="N159" s="48">
        <f t="shared" si="48"/>
        <v>-21898.994200000001</v>
      </c>
    </row>
    <row r="160" spans="2:14" s="1" customFormat="1" ht="50.1" hidden="1" customHeight="1">
      <c r="B160" s="37" t="s">
        <v>23</v>
      </c>
      <c r="C160" s="47">
        <v>6997.92</v>
      </c>
      <c r="D160" s="47">
        <v>1187.6849999999999</v>
      </c>
      <c r="E160" s="47">
        <v>166871.31966000001</v>
      </c>
      <c r="F160" s="47">
        <f t="shared" si="46"/>
        <v>-158685.71466</v>
      </c>
      <c r="G160" s="47">
        <v>749.65499999999997</v>
      </c>
      <c r="H160" s="47">
        <v>4979.5290000000005</v>
      </c>
      <c r="I160" s="47">
        <v>52176.3629</v>
      </c>
      <c r="J160" s="47">
        <f t="shared" si="47"/>
        <v>-46447.178899999999</v>
      </c>
      <c r="K160" s="47">
        <v>63531.44</v>
      </c>
      <c r="L160" s="47">
        <v>137.33799999999999</v>
      </c>
      <c r="M160" s="47">
        <v>80747.931500000006</v>
      </c>
      <c r="N160" s="47">
        <f t="shared" si="48"/>
        <v>-17079.1535</v>
      </c>
    </row>
    <row r="161" spans="2:14" s="1" customFormat="1" ht="50.1" hidden="1" customHeight="1">
      <c r="B161" s="63" t="s">
        <v>24</v>
      </c>
      <c r="C161" s="48">
        <v>8256.7754999999997</v>
      </c>
      <c r="D161" s="48">
        <v>349.97</v>
      </c>
      <c r="E161" s="48">
        <v>139616.4039</v>
      </c>
      <c r="F161" s="48">
        <f t="shared" si="46"/>
        <v>-131009.6584</v>
      </c>
      <c r="G161" s="48">
        <v>925.66700000000003</v>
      </c>
      <c r="H161" s="48">
        <v>11660.932000000001</v>
      </c>
      <c r="I161" s="48">
        <v>32104.377899999999</v>
      </c>
      <c r="J161" s="48">
        <f t="shared" si="47"/>
        <v>-19517.778899999998</v>
      </c>
      <c r="K161" s="48">
        <v>58433.14</v>
      </c>
      <c r="L161" s="48">
        <v>175.727</v>
      </c>
      <c r="M161" s="48">
        <v>60483.902419999999</v>
      </c>
      <c r="N161" s="48">
        <f t="shared" si="48"/>
        <v>-1875.0354200000002</v>
      </c>
    </row>
    <row r="162" spans="2:14" s="1" customFormat="1" ht="50.1" hidden="1" customHeight="1">
      <c r="B162" s="37" t="s">
        <v>25</v>
      </c>
      <c r="C162" s="47">
        <v>6227.62</v>
      </c>
      <c r="D162" s="47">
        <v>801.87800000000004</v>
      </c>
      <c r="E162" s="47">
        <v>189898.8254</v>
      </c>
      <c r="F162" s="47">
        <f t="shared" si="46"/>
        <v>-182869.32740000001</v>
      </c>
      <c r="G162" s="47">
        <v>655.06700000000001</v>
      </c>
      <c r="H162" s="47">
        <v>11971.198</v>
      </c>
      <c r="I162" s="47">
        <v>52752.258700000006</v>
      </c>
      <c r="J162" s="47">
        <f t="shared" si="47"/>
        <v>-40125.993700000006</v>
      </c>
      <c r="K162" s="47">
        <v>52452.675000000003</v>
      </c>
      <c r="L162" s="47">
        <v>182.33199999999999</v>
      </c>
      <c r="M162" s="47">
        <v>62629.293709999998</v>
      </c>
      <c r="N162" s="47">
        <f t="shared" si="48"/>
        <v>-9994.286709999993</v>
      </c>
    </row>
    <row r="163" spans="2:14" s="1" customFormat="1" ht="50.1" hidden="1" customHeight="1">
      <c r="B163" s="63" t="s">
        <v>26</v>
      </c>
      <c r="C163" s="48">
        <v>9112.8595000000005</v>
      </c>
      <c r="D163" s="48">
        <v>480.00299999999999</v>
      </c>
      <c r="E163" s="48">
        <v>156424.14790000001</v>
      </c>
      <c r="F163" s="48">
        <f t="shared" si="46"/>
        <v>-146831.28540000002</v>
      </c>
      <c r="G163" s="48">
        <v>977.21500000000003</v>
      </c>
      <c r="H163" s="48">
        <v>1033.8589999999999</v>
      </c>
      <c r="I163" s="48">
        <v>95072.121799999994</v>
      </c>
      <c r="J163" s="48">
        <f t="shared" si="47"/>
        <v>-93061.0478</v>
      </c>
      <c r="K163" s="48">
        <v>41731.262000000002</v>
      </c>
      <c r="L163" s="48">
        <v>182.999</v>
      </c>
      <c r="M163" s="48">
        <v>59964.723279999998</v>
      </c>
      <c r="N163" s="48">
        <f t="shared" si="48"/>
        <v>-18050.462279999992</v>
      </c>
    </row>
    <row r="164" spans="2:14" s="1" customFormat="1" ht="50.1" hidden="1" customHeight="1">
      <c r="B164" s="37" t="s">
        <v>27</v>
      </c>
      <c r="C164" s="47">
        <v>10876.21472</v>
      </c>
      <c r="D164" s="47">
        <v>1159.76</v>
      </c>
      <c r="E164" s="47">
        <v>217223.58040000001</v>
      </c>
      <c r="F164" s="47">
        <f t="shared" si="46"/>
        <v>-205187.60568000001</v>
      </c>
      <c r="G164" s="47">
        <v>3597.0120000000002</v>
      </c>
      <c r="H164" s="47">
        <v>6357.2479999999996</v>
      </c>
      <c r="I164" s="47">
        <v>34904.478999999999</v>
      </c>
      <c r="J164" s="47">
        <f t="shared" si="47"/>
        <v>-24950.218999999997</v>
      </c>
      <c r="K164" s="47">
        <v>49476.578000000001</v>
      </c>
      <c r="L164" s="47">
        <v>370.72899999999998</v>
      </c>
      <c r="M164" s="47">
        <v>63980.655700000003</v>
      </c>
      <c r="N164" s="47">
        <f t="shared" si="48"/>
        <v>-14133.348700000002</v>
      </c>
    </row>
    <row r="165" spans="2:14" s="1" customFormat="1" ht="50.1" hidden="1" customHeight="1">
      <c r="B165" s="13">
        <v>2010</v>
      </c>
      <c r="C165" s="65"/>
      <c r="D165" s="65"/>
      <c r="E165" s="65"/>
      <c r="F165" s="65"/>
      <c r="G165" s="189"/>
      <c r="H165" s="189"/>
      <c r="I165" s="189"/>
      <c r="J165" s="189"/>
      <c r="K165" s="189"/>
      <c r="L165" s="189"/>
      <c r="M165" s="189"/>
      <c r="N165" s="189"/>
    </row>
    <row r="166" spans="2:14" s="1" customFormat="1" ht="50.1" hidden="1" customHeight="1">
      <c r="B166" s="63" t="s">
        <v>16</v>
      </c>
      <c r="C166" s="48">
        <v>14619.497100000001</v>
      </c>
      <c r="D166" s="48">
        <v>721.89499999999998</v>
      </c>
      <c r="E166" s="48">
        <v>154574.00235</v>
      </c>
      <c r="F166" s="48">
        <f t="shared" ref="F166:F177" si="49">C166+D166-E166</f>
        <v>-139232.61025</v>
      </c>
      <c r="G166" s="48">
        <v>21552.966</v>
      </c>
      <c r="H166" s="48">
        <v>6927.5339999999997</v>
      </c>
      <c r="I166" s="48">
        <v>46813.57</v>
      </c>
      <c r="J166" s="48">
        <f t="shared" ref="J166:J177" si="50">G166+H166-I166</f>
        <v>-18333.07</v>
      </c>
      <c r="K166" s="48">
        <v>50607.870999999999</v>
      </c>
      <c r="L166" s="48">
        <v>245.2</v>
      </c>
      <c r="M166" s="48">
        <v>55441.881700000005</v>
      </c>
      <c r="N166" s="48">
        <f t="shared" ref="N166:N177" si="51">K166+L166-M166</f>
        <v>-4588.8107000000091</v>
      </c>
    </row>
    <row r="167" spans="2:14" s="1" customFormat="1" ht="50.1" hidden="1" customHeight="1">
      <c r="B167" s="37" t="s">
        <v>17</v>
      </c>
      <c r="C167" s="47">
        <v>15029.973</v>
      </c>
      <c r="D167" s="47">
        <v>457.94799999999998</v>
      </c>
      <c r="E167" s="47">
        <v>155878.53109999999</v>
      </c>
      <c r="F167" s="47">
        <f t="shared" si="49"/>
        <v>-140390.61009999999</v>
      </c>
      <c r="G167" s="47">
        <v>5326.66</v>
      </c>
      <c r="H167" s="47">
        <v>3095.3409999999999</v>
      </c>
      <c r="I167" s="47">
        <v>42582.821000000004</v>
      </c>
      <c r="J167" s="47">
        <f t="shared" si="50"/>
        <v>-34160.820000000007</v>
      </c>
      <c r="K167" s="47">
        <v>46173.847999999998</v>
      </c>
      <c r="L167" s="47">
        <v>553.33000000000004</v>
      </c>
      <c r="M167" s="47">
        <v>48440.750200000002</v>
      </c>
      <c r="N167" s="47">
        <f t="shared" si="51"/>
        <v>-1713.5722000000023</v>
      </c>
    </row>
    <row r="168" spans="2:14" s="1" customFormat="1" ht="50.1" hidden="1" customHeight="1">
      <c r="B168" s="63" t="s">
        <v>18</v>
      </c>
      <c r="C168" s="48">
        <v>15080.906999999999</v>
      </c>
      <c r="D168" s="48">
        <v>679.053</v>
      </c>
      <c r="E168" s="48">
        <v>194501.56730000002</v>
      </c>
      <c r="F168" s="48">
        <f t="shared" si="49"/>
        <v>-178741.60730000003</v>
      </c>
      <c r="G168" s="48">
        <v>19688.18</v>
      </c>
      <c r="H168" s="48">
        <v>5842.0439999999999</v>
      </c>
      <c r="I168" s="48">
        <v>57782.911700000004</v>
      </c>
      <c r="J168" s="48">
        <f t="shared" si="50"/>
        <v>-32252.687700000002</v>
      </c>
      <c r="K168" s="48">
        <v>57067.264000000003</v>
      </c>
      <c r="L168" s="48">
        <v>640.37</v>
      </c>
      <c r="M168" s="48">
        <v>58435.538329999996</v>
      </c>
      <c r="N168" s="48">
        <f t="shared" si="51"/>
        <v>-727.9043299999903</v>
      </c>
    </row>
    <row r="169" spans="2:14" s="1" customFormat="1" ht="50.1" hidden="1" customHeight="1">
      <c r="B169" s="37" t="s">
        <v>19</v>
      </c>
      <c r="C169" s="47">
        <v>17530.824000000001</v>
      </c>
      <c r="D169" s="47">
        <v>779.25800000000004</v>
      </c>
      <c r="E169" s="47">
        <v>215964.97640000001</v>
      </c>
      <c r="F169" s="47">
        <f t="shared" si="49"/>
        <v>-197654.89440000002</v>
      </c>
      <c r="G169" s="47">
        <v>1828.5907999999999</v>
      </c>
      <c r="H169" s="47">
        <v>2174.65</v>
      </c>
      <c r="I169" s="47">
        <v>37406.214899999999</v>
      </c>
      <c r="J169" s="47">
        <f t="shared" si="50"/>
        <v>-33402.974099999999</v>
      </c>
      <c r="K169" s="47">
        <v>45667.256000000001</v>
      </c>
      <c r="L169" s="47">
        <v>465.66</v>
      </c>
      <c r="M169" s="47">
        <v>47859.576799999995</v>
      </c>
      <c r="N169" s="47">
        <f t="shared" si="51"/>
        <v>-1726.6607999999906</v>
      </c>
    </row>
    <row r="170" spans="2:14" s="1" customFormat="1" ht="50.1" hidden="1" customHeight="1">
      <c r="B170" s="63" t="s">
        <v>20</v>
      </c>
      <c r="C170" s="48">
        <v>13401.063749999999</v>
      </c>
      <c r="D170" s="48">
        <v>1284.6759999999999</v>
      </c>
      <c r="E170" s="48">
        <v>166043.80960000001</v>
      </c>
      <c r="F170" s="48">
        <f t="shared" si="49"/>
        <v>-151358.06985</v>
      </c>
      <c r="G170" s="48">
        <v>3330.5540000000001</v>
      </c>
      <c r="H170" s="48">
        <v>7055.7790000000005</v>
      </c>
      <c r="I170" s="48">
        <v>44727.490700000002</v>
      </c>
      <c r="J170" s="48">
        <f t="shared" si="50"/>
        <v>-34341.157700000003</v>
      </c>
      <c r="K170" s="48">
        <v>49458.652999999998</v>
      </c>
      <c r="L170" s="48">
        <v>105.101</v>
      </c>
      <c r="M170" s="48">
        <v>53184.248799999994</v>
      </c>
      <c r="N170" s="48">
        <f t="shared" si="51"/>
        <v>-3620.4947999999931</v>
      </c>
    </row>
    <row r="171" spans="2:14" s="1" customFormat="1" ht="50.1" hidden="1" customHeight="1">
      <c r="B171" s="37" t="s">
        <v>21</v>
      </c>
      <c r="C171" s="47">
        <v>7414.0119999999997</v>
      </c>
      <c r="D171" s="47">
        <v>2483.6460000000002</v>
      </c>
      <c r="E171" s="47">
        <v>248860.15711</v>
      </c>
      <c r="F171" s="47">
        <f t="shared" si="49"/>
        <v>-238962.49911</v>
      </c>
      <c r="G171" s="47">
        <v>2533.1840000000002</v>
      </c>
      <c r="H171" s="47">
        <v>8097.125</v>
      </c>
      <c r="I171" s="47">
        <v>43344.332799999996</v>
      </c>
      <c r="J171" s="47">
        <f t="shared" si="50"/>
        <v>-32714.023799999995</v>
      </c>
      <c r="K171" s="47">
        <v>63613.81</v>
      </c>
      <c r="L171" s="47">
        <v>237.82900000000001</v>
      </c>
      <c r="M171" s="47">
        <v>51473.620659999993</v>
      </c>
      <c r="N171" s="47">
        <f t="shared" si="51"/>
        <v>12378.018340000002</v>
      </c>
    </row>
    <row r="172" spans="2:14" s="1" customFormat="1" ht="50.1" hidden="1" customHeight="1">
      <c r="B172" s="63" t="s">
        <v>22</v>
      </c>
      <c r="C172" s="48">
        <v>11244.222</v>
      </c>
      <c r="D172" s="48">
        <v>854.42700000000002</v>
      </c>
      <c r="E172" s="48">
        <v>164428.77519999997</v>
      </c>
      <c r="F172" s="48">
        <f t="shared" si="49"/>
        <v>-152330.12619999997</v>
      </c>
      <c r="G172" s="48">
        <v>2034.98</v>
      </c>
      <c r="H172" s="48">
        <v>60.968000000000004</v>
      </c>
      <c r="I172" s="48">
        <v>31222.510200000001</v>
      </c>
      <c r="J172" s="48">
        <f t="shared" si="50"/>
        <v>-29126.5622</v>
      </c>
      <c r="K172" s="48">
        <v>66645.671000000002</v>
      </c>
      <c r="L172" s="48">
        <v>378.548</v>
      </c>
      <c r="M172" s="48">
        <v>62283.727659999997</v>
      </c>
      <c r="N172" s="48">
        <f t="shared" si="51"/>
        <v>4740.4913400000005</v>
      </c>
    </row>
    <row r="173" spans="2:14" s="1" customFormat="1" ht="50.1" hidden="1" customHeight="1">
      <c r="B173" s="37" t="s">
        <v>23</v>
      </c>
      <c r="C173" s="47">
        <v>11089.8755</v>
      </c>
      <c r="D173" s="47">
        <v>1270.3150000000001</v>
      </c>
      <c r="E173" s="47">
        <v>182721.31390000001</v>
      </c>
      <c r="F173" s="47">
        <f t="shared" si="49"/>
        <v>-170361.12340000001</v>
      </c>
      <c r="G173" s="47">
        <v>2160.8110000000001</v>
      </c>
      <c r="H173" s="47">
        <v>5731.1679999999997</v>
      </c>
      <c r="I173" s="47">
        <v>46307.002</v>
      </c>
      <c r="J173" s="47">
        <f t="shared" si="50"/>
        <v>-38415.023000000001</v>
      </c>
      <c r="K173" s="47">
        <v>65190.517</v>
      </c>
      <c r="L173" s="47">
        <v>294.48599999999999</v>
      </c>
      <c r="M173" s="47">
        <v>61024.845999999998</v>
      </c>
      <c r="N173" s="47">
        <f t="shared" si="51"/>
        <v>4460.1569999999992</v>
      </c>
    </row>
    <row r="174" spans="2:14" s="1" customFormat="1" ht="50.1" hidden="1" customHeight="1">
      <c r="B174" s="63" t="s">
        <v>24</v>
      </c>
      <c r="C174" s="48">
        <v>15087.49588</v>
      </c>
      <c r="D174" s="48">
        <v>1017.062</v>
      </c>
      <c r="E174" s="48">
        <v>176705.27240000002</v>
      </c>
      <c r="F174" s="48">
        <f t="shared" si="49"/>
        <v>-160600.71452000001</v>
      </c>
      <c r="G174" s="48">
        <v>2343.3629999999998</v>
      </c>
      <c r="H174" s="48">
        <v>5631.2460000000001</v>
      </c>
      <c r="I174" s="48">
        <v>34757.704700000002</v>
      </c>
      <c r="J174" s="48">
        <f t="shared" si="50"/>
        <v>-26783.095700000002</v>
      </c>
      <c r="K174" s="48">
        <v>61737.362000000001</v>
      </c>
      <c r="L174" s="48">
        <v>144.36099999999999</v>
      </c>
      <c r="M174" s="48">
        <v>58636.752899999999</v>
      </c>
      <c r="N174" s="48">
        <f t="shared" si="51"/>
        <v>3244.9700999999986</v>
      </c>
    </row>
    <row r="175" spans="2:14" s="1" customFormat="1" ht="50.1" hidden="1" customHeight="1">
      <c r="B175" s="37" t="s">
        <v>25</v>
      </c>
      <c r="C175" s="47">
        <v>9783.4670000000006</v>
      </c>
      <c r="D175" s="47">
        <v>1334.434</v>
      </c>
      <c r="E175" s="47">
        <v>211302.83341999998</v>
      </c>
      <c r="F175" s="47">
        <f t="shared" si="49"/>
        <v>-200184.93241999997</v>
      </c>
      <c r="G175" s="47">
        <v>968.88800000000003</v>
      </c>
      <c r="H175" s="47">
        <v>4898.0150000000003</v>
      </c>
      <c r="I175" s="47">
        <v>29901.007000000001</v>
      </c>
      <c r="J175" s="47">
        <f t="shared" si="50"/>
        <v>-24034.103999999999</v>
      </c>
      <c r="K175" s="47">
        <v>59945.853999999999</v>
      </c>
      <c r="L175" s="47">
        <v>97.793999999999997</v>
      </c>
      <c r="M175" s="47">
        <v>58046.147619999996</v>
      </c>
      <c r="N175" s="47">
        <f t="shared" si="51"/>
        <v>1997.500380000005</v>
      </c>
    </row>
    <row r="176" spans="2:14" s="1" customFormat="1" ht="50.1" hidden="1" customHeight="1">
      <c r="B176" s="63" t="s">
        <v>26</v>
      </c>
      <c r="C176" s="48">
        <v>10410.703</v>
      </c>
      <c r="D176" s="48">
        <v>833.31899999999996</v>
      </c>
      <c r="E176" s="48">
        <v>204158.43338</v>
      </c>
      <c r="F176" s="48">
        <f t="shared" si="49"/>
        <v>-192914.41138000001</v>
      </c>
      <c r="G176" s="48">
        <v>1461.3820000000001</v>
      </c>
      <c r="H176" s="48">
        <v>62.841999999999999</v>
      </c>
      <c r="I176" s="48">
        <v>28203.418399999999</v>
      </c>
      <c r="J176" s="48">
        <f t="shared" si="50"/>
        <v>-26679.1944</v>
      </c>
      <c r="K176" s="48">
        <v>49933.646000000001</v>
      </c>
      <c r="L176" s="48">
        <v>172.28700000000001</v>
      </c>
      <c r="M176" s="48">
        <v>74966.188099999999</v>
      </c>
      <c r="N176" s="48">
        <f t="shared" si="51"/>
        <v>-24860.255100000002</v>
      </c>
    </row>
    <row r="177" spans="2:14" s="1" customFormat="1" ht="50.1" hidden="1" customHeight="1">
      <c r="B177" s="37" t="s">
        <v>27</v>
      </c>
      <c r="C177" s="47">
        <v>14923.612999999999</v>
      </c>
      <c r="D177" s="47">
        <v>1302.5329999999999</v>
      </c>
      <c r="E177" s="47">
        <v>202797.72174000001</v>
      </c>
      <c r="F177" s="47">
        <f t="shared" si="49"/>
        <v>-186571.57574</v>
      </c>
      <c r="G177" s="47">
        <v>5410.85</v>
      </c>
      <c r="H177" s="47">
        <v>5261.9970000000003</v>
      </c>
      <c r="I177" s="47">
        <v>32645.458019999998</v>
      </c>
      <c r="J177" s="47">
        <f t="shared" si="50"/>
        <v>-21972.611019999997</v>
      </c>
      <c r="K177" s="47">
        <v>57148.593000000001</v>
      </c>
      <c r="L177" s="47">
        <v>345.77600000000001</v>
      </c>
      <c r="M177" s="47">
        <v>58196.425950000004</v>
      </c>
      <c r="N177" s="47">
        <f t="shared" si="51"/>
        <v>-702.0569500000056</v>
      </c>
    </row>
    <row r="178" spans="2:14" s="1" customFormat="1" ht="50.1" hidden="1" customHeight="1">
      <c r="B178" s="13">
        <v>2011</v>
      </c>
      <c r="C178" s="65"/>
      <c r="D178" s="65"/>
      <c r="E178" s="65"/>
      <c r="F178" s="65"/>
      <c r="G178" s="189"/>
      <c r="H178" s="189"/>
      <c r="I178" s="189"/>
      <c r="J178" s="189"/>
      <c r="K178" s="189"/>
      <c r="L178" s="189"/>
      <c r="M178" s="189"/>
      <c r="N178" s="189"/>
    </row>
    <row r="179" spans="2:14" s="1" customFormat="1" ht="50.1" hidden="1" customHeight="1">
      <c r="B179" s="63" t="s">
        <v>16</v>
      </c>
      <c r="C179" s="48">
        <v>18057.738499999999</v>
      </c>
      <c r="D179" s="48">
        <v>810.33</v>
      </c>
      <c r="E179" s="48">
        <v>210246.77160000001</v>
      </c>
      <c r="F179" s="48">
        <f t="shared" ref="F179:F190" si="52">C179+D179-E179</f>
        <v>-191378.70310000001</v>
      </c>
      <c r="G179" s="48">
        <v>7850.6279999999997</v>
      </c>
      <c r="H179" s="48">
        <v>47.87</v>
      </c>
      <c r="I179" s="48">
        <v>46786.550299999995</v>
      </c>
      <c r="J179" s="48">
        <f t="shared" ref="J179:J190" si="53">G179+H179-I179</f>
        <v>-38888.052299999996</v>
      </c>
      <c r="K179" s="48">
        <v>61101.917000000001</v>
      </c>
      <c r="L179" s="48">
        <v>266.52499999999998</v>
      </c>
      <c r="M179" s="48">
        <v>52948.030210000004</v>
      </c>
      <c r="N179" s="48">
        <f t="shared" ref="N179:N190" si="54">K179+L179-M179</f>
        <v>8420.4117899999983</v>
      </c>
    </row>
    <row r="180" spans="2:14" s="1" customFormat="1" ht="50.1" hidden="1" customHeight="1">
      <c r="B180" s="37" t="s">
        <v>17</v>
      </c>
      <c r="C180" s="47">
        <v>22617.323</v>
      </c>
      <c r="D180" s="47">
        <v>1654.096</v>
      </c>
      <c r="E180" s="47">
        <v>217185.14969999998</v>
      </c>
      <c r="F180" s="47">
        <f t="shared" si="52"/>
        <v>-192913.73069999999</v>
      </c>
      <c r="G180" s="47">
        <v>6170.3050000000003</v>
      </c>
      <c r="H180" s="47">
        <v>51.246000000000002</v>
      </c>
      <c r="I180" s="47">
        <v>27503.778999999999</v>
      </c>
      <c r="J180" s="47">
        <f t="shared" si="53"/>
        <v>-21282.227999999999</v>
      </c>
      <c r="K180" s="47">
        <v>47699.972000000002</v>
      </c>
      <c r="L180" s="47">
        <v>775.92399999999998</v>
      </c>
      <c r="M180" s="47">
        <v>77042.152099999992</v>
      </c>
      <c r="N180" s="47">
        <f t="shared" si="54"/>
        <v>-28566.256099999991</v>
      </c>
    </row>
    <row r="181" spans="2:14" s="1" customFormat="1" ht="50.1" hidden="1" customHeight="1">
      <c r="B181" s="63" t="s">
        <v>18</v>
      </c>
      <c r="C181" s="48">
        <v>23897.616999999998</v>
      </c>
      <c r="D181" s="48">
        <v>1055.1890000000001</v>
      </c>
      <c r="E181" s="48">
        <v>225413.65288000001</v>
      </c>
      <c r="F181" s="48">
        <f t="shared" si="52"/>
        <v>-200460.84688000003</v>
      </c>
      <c r="G181" s="48">
        <v>3502.6260000000002</v>
      </c>
      <c r="H181" s="48">
        <v>8296.473</v>
      </c>
      <c r="I181" s="48">
        <v>58702.019</v>
      </c>
      <c r="J181" s="48">
        <f t="shared" si="53"/>
        <v>-46902.92</v>
      </c>
      <c r="K181" s="48">
        <v>58339.201999999997</v>
      </c>
      <c r="L181" s="48">
        <v>366.36700000000002</v>
      </c>
      <c r="M181" s="48">
        <v>94001.504189999992</v>
      </c>
      <c r="N181" s="48">
        <f t="shared" si="54"/>
        <v>-35295.935189999997</v>
      </c>
    </row>
    <row r="182" spans="2:14" s="1" customFormat="1" ht="50.1" hidden="1" customHeight="1">
      <c r="B182" s="37" t="s">
        <v>19</v>
      </c>
      <c r="C182" s="47">
        <v>23810.008000000002</v>
      </c>
      <c r="D182" s="47">
        <v>1047.6990000000001</v>
      </c>
      <c r="E182" s="47">
        <v>185936.80400999999</v>
      </c>
      <c r="F182" s="47">
        <f t="shared" si="52"/>
        <v>-161079.09701</v>
      </c>
      <c r="G182" s="47">
        <v>1533.5440000000001</v>
      </c>
      <c r="H182" s="47">
        <v>12404.094999999999</v>
      </c>
      <c r="I182" s="47">
        <v>95964.499799999991</v>
      </c>
      <c r="J182" s="47">
        <f t="shared" si="53"/>
        <v>-82026.860799999995</v>
      </c>
      <c r="K182" s="47">
        <v>49738.476000000002</v>
      </c>
      <c r="L182" s="47">
        <v>261.22500000000002</v>
      </c>
      <c r="M182" s="47">
        <v>71038.447849999997</v>
      </c>
      <c r="N182" s="47">
        <f t="shared" si="54"/>
        <v>-21038.746849999996</v>
      </c>
    </row>
    <row r="183" spans="2:14" s="1" customFormat="1" ht="50.1" hidden="1" customHeight="1">
      <c r="B183" s="63" t="s">
        <v>20</v>
      </c>
      <c r="C183" s="48">
        <v>16859.881000000001</v>
      </c>
      <c r="D183" s="48">
        <v>1190.193</v>
      </c>
      <c r="E183" s="48">
        <v>270731.20141000004</v>
      </c>
      <c r="F183" s="48">
        <f t="shared" si="52"/>
        <v>-252681.12741000004</v>
      </c>
      <c r="G183" s="48">
        <v>2481.0770000000002</v>
      </c>
      <c r="H183" s="48">
        <v>5589.6310000000003</v>
      </c>
      <c r="I183" s="48">
        <v>120557.12850000001</v>
      </c>
      <c r="J183" s="48">
        <f t="shared" si="53"/>
        <v>-112486.42050000001</v>
      </c>
      <c r="K183" s="48">
        <v>55855.014000000003</v>
      </c>
      <c r="L183" s="48">
        <v>230.19499999999999</v>
      </c>
      <c r="M183" s="48">
        <v>126909.12381</v>
      </c>
      <c r="N183" s="48">
        <f t="shared" si="54"/>
        <v>-70823.914810000002</v>
      </c>
    </row>
    <row r="184" spans="2:14" s="1" customFormat="1" ht="50.1" hidden="1" customHeight="1">
      <c r="B184" s="37" t="s">
        <v>21</v>
      </c>
      <c r="C184" s="47">
        <v>23501.879499999999</v>
      </c>
      <c r="D184" s="47">
        <v>7499.6</v>
      </c>
      <c r="E184" s="47">
        <v>307021.39051</v>
      </c>
      <c r="F184" s="47">
        <f t="shared" si="52"/>
        <v>-276019.91100999998</v>
      </c>
      <c r="G184" s="47">
        <v>2183.7860000000001</v>
      </c>
      <c r="H184" s="47">
        <v>2399.875</v>
      </c>
      <c r="I184" s="47">
        <v>21333.0985</v>
      </c>
      <c r="J184" s="47">
        <f t="shared" si="53"/>
        <v>-16749.4375</v>
      </c>
      <c r="K184" s="47">
        <v>74376.013999999996</v>
      </c>
      <c r="L184" s="47">
        <v>616.78200000000004</v>
      </c>
      <c r="M184" s="47">
        <v>76151.221819999992</v>
      </c>
      <c r="N184" s="47">
        <f t="shared" si="54"/>
        <v>-1158.4258199999895</v>
      </c>
    </row>
    <row r="185" spans="2:14" s="1" customFormat="1" ht="50.1" hidden="1" customHeight="1">
      <c r="B185" s="63" t="s">
        <v>22</v>
      </c>
      <c r="C185" s="48">
        <v>14456.045</v>
      </c>
      <c r="D185" s="48">
        <v>1371.462</v>
      </c>
      <c r="E185" s="48">
        <v>222183.89403999998</v>
      </c>
      <c r="F185" s="48">
        <f t="shared" si="52"/>
        <v>-206356.38703999997</v>
      </c>
      <c r="G185" s="48">
        <v>1968.9570000000001</v>
      </c>
      <c r="H185" s="48">
        <v>1870.884</v>
      </c>
      <c r="I185" s="48">
        <v>64791.750999999997</v>
      </c>
      <c r="J185" s="48">
        <f t="shared" si="53"/>
        <v>-60951.909999999996</v>
      </c>
      <c r="K185" s="48">
        <v>79774.86</v>
      </c>
      <c r="L185" s="48">
        <v>1071.7750000000001</v>
      </c>
      <c r="M185" s="48">
        <v>53963.004729999993</v>
      </c>
      <c r="N185" s="48">
        <f t="shared" si="54"/>
        <v>26883.630270000001</v>
      </c>
    </row>
    <row r="186" spans="2:14" s="1" customFormat="1" ht="50.1" hidden="1" customHeight="1">
      <c r="B186" s="37" t="s">
        <v>23</v>
      </c>
      <c r="C186" s="47">
        <v>15404.8375</v>
      </c>
      <c r="D186" s="47">
        <v>811.96699999999998</v>
      </c>
      <c r="E186" s="47">
        <v>157985.2334</v>
      </c>
      <c r="F186" s="47">
        <f t="shared" si="52"/>
        <v>-141768.4289</v>
      </c>
      <c r="G186" s="47">
        <v>3322.989</v>
      </c>
      <c r="H186" s="47">
        <v>3765.2359999999999</v>
      </c>
      <c r="I186" s="47">
        <v>24448.134999999998</v>
      </c>
      <c r="J186" s="47">
        <f t="shared" si="53"/>
        <v>-17359.909999999996</v>
      </c>
      <c r="K186" s="47">
        <v>77519.748000000007</v>
      </c>
      <c r="L186" s="47">
        <v>580.87900000000002</v>
      </c>
      <c r="M186" s="47">
        <v>60658.059679999998</v>
      </c>
      <c r="N186" s="47">
        <f t="shared" si="54"/>
        <v>17442.567320000009</v>
      </c>
    </row>
    <row r="187" spans="2:14" s="1" customFormat="1" ht="50.1" hidden="1" customHeight="1">
      <c r="B187" s="63" t="s">
        <v>24</v>
      </c>
      <c r="C187" s="48">
        <v>16112.773999999999</v>
      </c>
      <c r="D187" s="48">
        <v>898.39300000000003</v>
      </c>
      <c r="E187" s="48">
        <v>239188.01347999999</v>
      </c>
      <c r="F187" s="48">
        <f t="shared" si="52"/>
        <v>-222176.84648000001</v>
      </c>
      <c r="G187" s="48">
        <v>5163.9560000000001</v>
      </c>
      <c r="H187" s="48">
        <v>4469.2030000000004</v>
      </c>
      <c r="I187" s="48">
        <v>28672.385999999999</v>
      </c>
      <c r="J187" s="48">
        <f t="shared" si="53"/>
        <v>-19039.226999999999</v>
      </c>
      <c r="K187" s="48">
        <v>69454.214999999997</v>
      </c>
      <c r="L187" s="48">
        <v>105.411</v>
      </c>
      <c r="M187" s="48">
        <v>77666.237930000003</v>
      </c>
      <c r="N187" s="48">
        <f t="shared" si="54"/>
        <v>-8106.6119300000137</v>
      </c>
    </row>
    <row r="188" spans="2:14" s="1" customFormat="1" ht="50.1" hidden="1" customHeight="1">
      <c r="B188" s="37" t="s">
        <v>25</v>
      </c>
      <c r="C188" s="47">
        <v>12931.2925</v>
      </c>
      <c r="D188" s="47">
        <v>1001.244</v>
      </c>
      <c r="E188" s="47">
        <v>229688.704</v>
      </c>
      <c r="F188" s="47">
        <f t="shared" si="52"/>
        <v>-215756.16750000001</v>
      </c>
      <c r="G188" s="47">
        <v>791.21600000000001</v>
      </c>
      <c r="H188" s="47">
        <v>78.444999999999993</v>
      </c>
      <c r="I188" s="47">
        <v>34605.807999999997</v>
      </c>
      <c r="J188" s="47">
        <f t="shared" si="53"/>
        <v>-33736.146999999997</v>
      </c>
      <c r="K188" s="47">
        <v>60938.680999999997</v>
      </c>
      <c r="L188" s="47">
        <v>427.61700000000002</v>
      </c>
      <c r="M188" s="47">
        <v>114747.45125</v>
      </c>
      <c r="N188" s="47">
        <f t="shared" si="54"/>
        <v>-53381.153250000003</v>
      </c>
    </row>
    <row r="189" spans="2:14" s="1" customFormat="1" ht="50.1" hidden="1" customHeight="1">
      <c r="B189" s="63" t="s">
        <v>26</v>
      </c>
      <c r="C189" s="48">
        <v>16988.691999999999</v>
      </c>
      <c r="D189" s="48">
        <v>1892.663</v>
      </c>
      <c r="E189" s="48">
        <v>226847.44352999999</v>
      </c>
      <c r="F189" s="48">
        <f t="shared" si="52"/>
        <v>-207966.08852999998</v>
      </c>
      <c r="G189" s="48">
        <v>736.72500000000002</v>
      </c>
      <c r="H189" s="48">
        <v>2612.2689999999998</v>
      </c>
      <c r="I189" s="48">
        <v>106287.55409999999</v>
      </c>
      <c r="J189" s="48">
        <f t="shared" si="53"/>
        <v>-102938.56009999999</v>
      </c>
      <c r="K189" s="48">
        <v>46429.7</v>
      </c>
      <c r="L189" s="48">
        <v>460.84800000000001</v>
      </c>
      <c r="M189" s="48">
        <v>63590.59519</v>
      </c>
      <c r="N189" s="48">
        <f t="shared" si="54"/>
        <v>-16700.047190000005</v>
      </c>
    </row>
    <row r="190" spans="2:14" s="1" customFormat="1" ht="50.1" hidden="1" customHeight="1">
      <c r="B190" s="37" t="s">
        <v>27</v>
      </c>
      <c r="C190" s="47">
        <v>15428.611000000001</v>
      </c>
      <c r="D190" s="47">
        <v>2229.9549999999999</v>
      </c>
      <c r="E190" s="47">
        <v>250458.29196999999</v>
      </c>
      <c r="F190" s="47">
        <f t="shared" si="52"/>
        <v>-232799.72597</v>
      </c>
      <c r="G190" s="47">
        <v>8041.2687999999998</v>
      </c>
      <c r="H190" s="47">
        <v>2083.3989999999999</v>
      </c>
      <c r="I190" s="47">
        <v>158834.37159999998</v>
      </c>
      <c r="J190" s="47">
        <f t="shared" si="53"/>
        <v>-148709.70379999999</v>
      </c>
      <c r="K190" s="47">
        <v>79558.694000000003</v>
      </c>
      <c r="L190" s="47">
        <v>366.03899999999999</v>
      </c>
      <c r="M190" s="47">
        <v>72042.64579000001</v>
      </c>
      <c r="N190" s="47">
        <f t="shared" si="54"/>
        <v>7882.0872099999979</v>
      </c>
    </row>
    <row r="191" spans="2:14" s="1" customFormat="1" ht="50.1" hidden="1" customHeight="1">
      <c r="B191" s="13">
        <v>2012</v>
      </c>
      <c r="C191" s="65"/>
      <c r="D191" s="65"/>
      <c r="E191" s="65"/>
      <c r="F191" s="65"/>
      <c r="G191" s="189"/>
      <c r="H191" s="189"/>
      <c r="I191" s="189"/>
      <c r="J191" s="189"/>
      <c r="K191" s="189"/>
      <c r="L191" s="189"/>
      <c r="M191" s="189"/>
      <c r="N191" s="189"/>
    </row>
    <row r="192" spans="2:14" s="1" customFormat="1" ht="50.1" hidden="1" customHeight="1">
      <c r="B192" s="63" t="s">
        <v>16</v>
      </c>
      <c r="C192" s="48">
        <v>23779.946</v>
      </c>
      <c r="D192" s="48">
        <v>6386.7510000000002</v>
      </c>
      <c r="E192" s="48">
        <v>194201.891</v>
      </c>
      <c r="F192" s="48">
        <f t="shared" ref="F192:F203" si="55">C192+D192-E192</f>
        <v>-164035.19400000002</v>
      </c>
      <c r="G192" s="48">
        <v>7929.2574999999997</v>
      </c>
      <c r="H192" s="48">
        <v>795.69600000000003</v>
      </c>
      <c r="I192" s="48">
        <v>82649.410999999993</v>
      </c>
      <c r="J192" s="48">
        <f t="shared" ref="J192:J203" si="56">G192+H192-I192</f>
        <v>-73924.45749999999</v>
      </c>
      <c r="K192" s="48">
        <v>63526.409</v>
      </c>
      <c r="L192" s="48">
        <v>123.78100000000001</v>
      </c>
      <c r="M192" s="48">
        <v>73188.015200000009</v>
      </c>
      <c r="N192" s="48">
        <f t="shared" ref="N192:N203" si="57">K192+L192-M192</f>
        <v>-9537.8252000000066</v>
      </c>
    </row>
    <row r="193" spans="2:14" s="1" customFormat="1" ht="50.1" hidden="1" customHeight="1">
      <c r="B193" s="37" t="s">
        <v>17</v>
      </c>
      <c r="C193" s="47">
        <v>17823.046149999998</v>
      </c>
      <c r="D193" s="47">
        <v>1299.029</v>
      </c>
      <c r="E193" s="47">
        <v>190531.98699999999</v>
      </c>
      <c r="F193" s="47">
        <f t="shared" si="55"/>
        <v>-171409.91185</v>
      </c>
      <c r="G193" s="47">
        <v>7553.7209999999995</v>
      </c>
      <c r="H193" s="47">
        <v>3607.027</v>
      </c>
      <c r="I193" s="47">
        <v>45683.586000000003</v>
      </c>
      <c r="J193" s="47">
        <f t="shared" si="56"/>
        <v>-34522.838000000003</v>
      </c>
      <c r="K193" s="47">
        <v>60288.777000000002</v>
      </c>
      <c r="L193" s="47">
        <v>193.32599999999999</v>
      </c>
      <c r="M193" s="47">
        <v>87962.964000000007</v>
      </c>
      <c r="N193" s="47">
        <f t="shared" si="57"/>
        <v>-27480.861000000004</v>
      </c>
    </row>
    <row r="194" spans="2:14" s="1" customFormat="1" ht="50.1" hidden="1" customHeight="1">
      <c r="B194" s="63" t="s">
        <v>18</v>
      </c>
      <c r="C194" s="48">
        <v>27352.287499999999</v>
      </c>
      <c r="D194" s="48">
        <v>3709.5349999999999</v>
      </c>
      <c r="E194" s="48">
        <v>207197.193</v>
      </c>
      <c r="F194" s="48">
        <f t="shared" si="55"/>
        <v>-176135.37049999999</v>
      </c>
      <c r="G194" s="48">
        <v>4501.1459999999997</v>
      </c>
      <c r="H194" s="48">
        <v>4.6740000000000004</v>
      </c>
      <c r="I194" s="48">
        <v>86621.505999999994</v>
      </c>
      <c r="J194" s="48">
        <f t="shared" si="56"/>
        <v>-82115.685999999987</v>
      </c>
      <c r="K194" s="48">
        <v>60967.114999999998</v>
      </c>
      <c r="L194" s="48">
        <v>476.06799999999998</v>
      </c>
      <c r="M194" s="48">
        <v>147785.38500000001</v>
      </c>
      <c r="N194" s="48">
        <f t="shared" si="57"/>
        <v>-86342.202000000019</v>
      </c>
    </row>
    <row r="195" spans="2:14" s="1" customFormat="1" ht="50.1" hidden="1" customHeight="1">
      <c r="B195" s="37" t="s">
        <v>19</v>
      </c>
      <c r="C195" s="47">
        <v>14582.64215</v>
      </c>
      <c r="D195" s="47">
        <v>744.36400000000003</v>
      </c>
      <c r="E195" s="47">
        <v>173870.345</v>
      </c>
      <c r="F195" s="47">
        <f t="shared" si="55"/>
        <v>-158543.33885</v>
      </c>
      <c r="G195" s="47">
        <v>1412.6869999999999</v>
      </c>
      <c r="H195" s="47">
        <v>1597.9880000000001</v>
      </c>
      <c r="I195" s="47">
        <v>45385.137000000002</v>
      </c>
      <c r="J195" s="47">
        <f t="shared" si="56"/>
        <v>-42374.462</v>
      </c>
      <c r="K195" s="47">
        <v>52154.294000000002</v>
      </c>
      <c r="L195" s="47">
        <v>868.73900000000003</v>
      </c>
      <c r="M195" s="47">
        <v>62455.921999999999</v>
      </c>
      <c r="N195" s="47">
        <f t="shared" si="57"/>
        <v>-9432.8889999999956</v>
      </c>
    </row>
    <row r="196" spans="2:14" s="1" customFormat="1" ht="50.1" hidden="1" customHeight="1">
      <c r="B196" s="63" t="s">
        <v>20</v>
      </c>
      <c r="C196" s="48">
        <v>13279.833000000001</v>
      </c>
      <c r="D196" s="48">
        <v>2090.5349999999999</v>
      </c>
      <c r="E196" s="48">
        <v>257955.908</v>
      </c>
      <c r="F196" s="48">
        <f t="shared" si="55"/>
        <v>-242585.54</v>
      </c>
      <c r="G196" s="48">
        <v>612.99400000000003</v>
      </c>
      <c r="H196" s="48">
        <v>326.12</v>
      </c>
      <c r="I196" s="48">
        <v>149415.18599999999</v>
      </c>
      <c r="J196" s="48">
        <f t="shared" si="56"/>
        <v>-148476.07199999999</v>
      </c>
      <c r="K196" s="48">
        <v>58496.413999999997</v>
      </c>
      <c r="L196" s="48">
        <v>301.40699999999998</v>
      </c>
      <c r="M196" s="48">
        <v>60255.516000000003</v>
      </c>
      <c r="N196" s="48">
        <f t="shared" si="57"/>
        <v>-1457.695000000007</v>
      </c>
    </row>
    <row r="197" spans="2:14" s="1" customFormat="1" ht="50.1" hidden="1" customHeight="1">
      <c r="B197" s="37" t="s">
        <v>21</v>
      </c>
      <c r="C197" s="47">
        <v>26231.574499999999</v>
      </c>
      <c r="D197" s="47">
        <v>1803.482</v>
      </c>
      <c r="E197" s="47">
        <v>216819.56200000001</v>
      </c>
      <c r="F197" s="47">
        <f t="shared" si="55"/>
        <v>-188784.5055</v>
      </c>
      <c r="G197" s="47">
        <v>759.69600000000003</v>
      </c>
      <c r="H197" s="47">
        <v>131.24799999999999</v>
      </c>
      <c r="I197" s="47">
        <v>74352.312000000005</v>
      </c>
      <c r="J197" s="47">
        <f t="shared" si="56"/>
        <v>-73461.368000000002</v>
      </c>
      <c r="K197" s="47">
        <v>76962.959000000003</v>
      </c>
      <c r="L197" s="47">
        <v>2164.9029999999998</v>
      </c>
      <c r="M197" s="47">
        <v>110034.692</v>
      </c>
      <c r="N197" s="47">
        <f t="shared" si="57"/>
        <v>-30906.829999999987</v>
      </c>
    </row>
    <row r="198" spans="2:14" s="1" customFormat="1" ht="50.1" hidden="1" customHeight="1">
      <c r="B198" s="63" t="s">
        <v>22</v>
      </c>
      <c r="C198" s="48">
        <v>17816.508999999998</v>
      </c>
      <c r="D198" s="48">
        <v>1584.6469999999999</v>
      </c>
      <c r="E198" s="48">
        <v>227918.89600000001</v>
      </c>
      <c r="F198" s="48">
        <f t="shared" si="55"/>
        <v>-208517.74000000002</v>
      </c>
      <c r="G198" s="48">
        <v>1528.463</v>
      </c>
      <c r="H198" s="48">
        <v>69.756</v>
      </c>
      <c r="I198" s="48">
        <v>55459.108999999997</v>
      </c>
      <c r="J198" s="48">
        <f t="shared" si="56"/>
        <v>-53860.89</v>
      </c>
      <c r="K198" s="48">
        <v>79186.667000000001</v>
      </c>
      <c r="L198" s="48">
        <v>5391.6270000000004</v>
      </c>
      <c r="M198" s="48">
        <v>67745.600000000006</v>
      </c>
      <c r="N198" s="48">
        <f t="shared" si="57"/>
        <v>16832.693999999989</v>
      </c>
    </row>
    <row r="199" spans="2:14" s="1" customFormat="1" ht="50.1" hidden="1" customHeight="1">
      <c r="B199" s="37" t="s">
        <v>23</v>
      </c>
      <c r="C199" s="47">
        <v>13243.726949999998</v>
      </c>
      <c r="D199" s="47">
        <v>1997.4190000000001</v>
      </c>
      <c r="E199" s="47">
        <v>191915.49900000001</v>
      </c>
      <c r="F199" s="47">
        <f t="shared" si="55"/>
        <v>-176674.35305000001</v>
      </c>
      <c r="G199" s="47">
        <v>865.42100000000005</v>
      </c>
      <c r="H199" s="47">
        <v>64.103999999999999</v>
      </c>
      <c r="I199" s="47">
        <v>91621.592000000004</v>
      </c>
      <c r="J199" s="47">
        <f t="shared" si="56"/>
        <v>-90692.06700000001</v>
      </c>
      <c r="K199" s="47">
        <v>74143.070000000007</v>
      </c>
      <c r="L199" s="47">
        <v>159.065</v>
      </c>
      <c r="M199" s="47">
        <v>134326.41899999999</v>
      </c>
      <c r="N199" s="47">
        <f t="shared" si="57"/>
        <v>-60024.283999999985</v>
      </c>
    </row>
    <row r="200" spans="2:14" s="1" customFormat="1" ht="50.1" hidden="1" customHeight="1">
      <c r="B200" s="63" t="s">
        <v>24</v>
      </c>
      <c r="C200" s="48">
        <v>19527.817999999999</v>
      </c>
      <c r="D200" s="48">
        <v>1661.3</v>
      </c>
      <c r="E200" s="48">
        <v>257186.32699999999</v>
      </c>
      <c r="F200" s="48">
        <f t="shared" si="55"/>
        <v>-235997.209</v>
      </c>
      <c r="G200" s="48">
        <v>8608.1669999999995</v>
      </c>
      <c r="H200" s="48">
        <v>46.35</v>
      </c>
      <c r="I200" s="48">
        <v>113724.337</v>
      </c>
      <c r="J200" s="48">
        <f t="shared" si="56"/>
        <v>-105069.82</v>
      </c>
      <c r="K200" s="48">
        <v>80273.880999999994</v>
      </c>
      <c r="L200" s="48">
        <v>448.69200000000001</v>
      </c>
      <c r="M200" s="48">
        <v>102552.577</v>
      </c>
      <c r="N200" s="48">
        <f t="shared" si="57"/>
        <v>-21830.004000000015</v>
      </c>
    </row>
    <row r="201" spans="2:14" s="1" customFormat="1" ht="50.1" hidden="1" customHeight="1">
      <c r="B201" s="37" t="s">
        <v>25</v>
      </c>
      <c r="C201" s="47">
        <v>18304.991000000002</v>
      </c>
      <c r="D201" s="47">
        <v>1469.3309999999999</v>
      </c>
      <c r="E201" s="47">
        <v>221727.28400000001</v>
      </c>
      <c r="F201" s="47">
        <f t="shared" si="55"/>
        <v>-201952.962</v>
      </c>
      <c r="G201" s="47">
        <v>4077.366</v>
      </c>
      <c r="H201" s="47">
        <v>43.908999999999999</v>
      </c>
      <c r="I201" s="47">
        <v>57488.406000000003</v>
      </c>
      <c r="J201" s="47">
        <f t="shared" si="56"/>
        <v>-53367.131000000001</v>
      </c>
      <c r="K201" s="47">
        <v>66945.270999999993</v>
      </c>
      <c r="L201" s="47">
        <v>256.88799999999998</v>
      </c>
      <c r="M201" s="47">
        <v>53639.125999999997</v>
      </c>
      <c r="N201" s="47">
        <f t="shared" si="57"/>
        <v>13563.033000000003</v>
      </c>
    </row>
    <row r="202" spans="2:14" s="1" customFormat="1" ht="50.1" hidden="1" customHeight="1">
      <c r="B202" s="63" t="s">
        <v>26</v>
      </c>
      <c r="C202" s="48">
        <v>8389.8430000000008</v>
      </c>
      <c r="D202" s="48">
        <v>667.69899999999996</v>
      </c>
      <c r="E202" s="48">
        <v>197969.70800000001</v>
      </c>
      <c r="F202" s="48">
        <f t="shared" si="55"/>
        <v>-188912.16600000003</v>
      </c>
      <c r="G202" s="48">
        <v>967</v>
      </c>
      <c r="H202" s="48">
        <v>103.004</v>
      </c>
      <c r="I202" s="48">
        <v>57823.921000000002</v>
      </c>
      <c r="J202" s="48">
        <f t="shared" si="56"/>
        <v>-56753.917000000001</v>
      </c>
      <c r="K202" s="48">
        <v>59670.531000000003</v>
      </c>
      <c r="L202" s="48">
        <v>104.965</v>
      </c>
      <c r="M202" s="48">
        <v>62096.813000000002</v>
      </c>
      <c r="N202" s="48">
        <f t="shared" si="57"/>
        <v>-2321.3170000000027</v>
      </c>
    </row>
    <row r="203" spans="2:14" s="1" customFormat="1" ht="50.1" hidden="1" customHeight="1">
      <c r="B203" s="37" t="s">
        <v>27</v>
      </c>
      <c r="C203" s="47">
        <v>15495.508</v>
      </c>
      <c r="D203" s="47">
        <v>1577.8979999999999</v>
      </c>
      <c r="E203" s="47">
        <v>241547.212</v>
      </c>
      <c r="F203" s="47">
        <f t="shared" si="55"/>
        <v>-224473.80600000001</v>
      </c>
      <c r="G203" s="47">
        <v>2464.36</v>
      </c>
      <c r="H203" s="47">
        <v>17.577999999999999</v>
      </c>
      <c r="I203" s="47">
        <v>87585.210999999996</v>
      </c>
      <c r="J203" s="47">
        <f t="shared" si="56"/>
        <v>-85103.273000000001</v>
      </c>
      <c r="K203" s="47">
        <v>69903.322</v>
      </c>
      <c r="L203" s="47">
        <v>256.637</v>
      </c>
      <c r="M203" s="47">
        <v>81615.001000000004</v>
      </c>
      <c r="N203" s="47">
        <f t="shared" si="57"/>
        <v>-11455.042000000001</v>
      </c>
    </row>
    <row r="204" spans="2:14" s="1" customFormat="1" ht="50.1" hidden="1" customHeight="1">
      <c r="B204" s="13">
        <v>2013</v>
      </c>
      <c r="C204" s="65"/>
      <c r="D204" s="65"/>
      <c r="E204" s="65"/>
      <c r="F204" s="65"/>
      <c r="G204" s="189"/>
      <c r="H204" s="189"/>
      <c r="I204" s="189"/>
      <c r="J204" s="189"/>
      <c r="K204" s="189"/>
      <c r="L204" s="189"/>
      <c r="M204" s="189"/>
      <c r="N204" s="189"/>
    </row>
    <row r="205" spans="2:14" s="1" customFormat="1" ht="50.1" hidden="1" customHeight="1">
      <c r="B205" s="63" t="s">
        <v>16</v>
      </c>
      <c r="C205" s="48">
        <v>10211.444</v>
      </c>
      <c r="D205" s="48">
        <v>5840.8220000000001</v>
      </c>
      <c r="E205" s="48">
        <v>281866.44900000002</v>
      </c>
      <c r="F205" s="48">
        <f t="shared" ref="F205:F216" si="58">C205+D205-E205</f>
        <v>-265814.18300000002</v>
      </c>
      <c r="G205" s="48">
        <v>4936.5600000000004</v>
      </c>
      <c r="H205" s="48">
        <v>27.222000000000001</v>
      </c>
      <c r="I205" s="48">
        <v>61565.298999999999</v>
      </c>
      <c r="J205" s="48">
        <f t="shared" ref="J205:J216" si="59">G205+H205-I205</f>
        <v>-56601.517</v>
      </c>
      <c r="K205" s="48">
        <v>70809.152000000002</v>
      </c>
      <c r="L205" s="48">
        <v>308.73200000000003</v>
      </c>
      <c r="M205" s="48">
        <v>79603.872000000003</v>
      </c>
      <c r="N205" s="48">
        <f t="shared" ref="N205:N216" si="60">K205+L205-M205</f>
        <v>-8485.9879999999976</v>
      </c>
    </row>
    <row r="206" spans="2:14" s="1" customFormat="1" ht="50.1" hidden="1" customHeight="1">
      <c r="B206" s="37" t="s">
        <v>17</v>
      </c>
      <c r="C206" s="47">
        <v>14773.209000000001</v>
      </c>
      <c r="D206" s="47">
        <v>2218.3389999999999</v>
      </c>
      <c r="E206" s="47">
        <v>178435.46</v>
      </c>
      <c r="F206" s="47">
        <f t="shared" si="58"/>
        <v>-161443.91199999998</v>
      </c>
      <c r="G206" s="47">
        <v>1786.6179999999999</v>
      </c>
      <c r="H206" s="47">
        <v>18.75</v>
      </c>
      <c r="I206" s="47">
        <v>43360.722000000002</v>
      </c>
      <c r="J206" s="47">
        <f t="shared" si="59"/>
        <v>-41555.353999999999</v>
      </c>
      <c r="K206" s="47">
        <v>57783.063999999998</v>
      </c>
      <c r="L206" s="47">
        <v>1669.366</v>
      </c>
      <c r="M206" s="47">
        <v>61949.881000000001</v>
      </c>
      <c r="N206" s="47">
        <f t="shared" si="60"/>
        <v>-2497.4510000000009</v>
      </c>
    </row>
    <row r="207" spans="2:14" s="1" customFormat="1" ht="50.1" hidden="1" customHeight="1">
      <c r="B207" s="63" t="s">
        <v>18</v>
      </c>
      <c r="C207" s="48">
        <v>19110.901999999998</v>
      </c>
      <c r="D207" s="48">
        <v>1567.35</v>
      </c>
      <c r="E207" s="48">
        <v>272719.68199999997</v>
      </c>
      <c r="F207" s="48">
        <f t="shared" si="58"/>
        <v>-252041.42999999996</v>
      </c>
      <c r="G207" s="48">
        <v>2277.855</v>
      </c>
      <c r="H207" s="48">
        <v>34.301000000000002</v>
      </c>
      <c r="I207" s="48">
        <v>48930.862000000001</v>
      </c>
      <c r="J207" s="48">
        <f t="shared" si="59"/>
        <v>-46618.705999999998</v>
      </c>
      <c r="K207" s="48">
        <v>61387.578000000001</v>
      </c>
      <c r="L207" s="48">
        <v>179.43799999999999</v>
      </c>
      <c r="M207" s="48">
        <v>76182.932000000001</v>
      </c>
      <c r="N207" s="48">
        <f t="shared" si="60"/>
        <v>-14615.915999999997</v>
      </c>
    </row>
    <row r="208" spans="2:14" s="1" customFormat="1" ht="50.1" hidden="1" customHeight="1">
      <c r="B208" s="37" t="s">
        <v>19</v>
      </c>
      <c r="C208" s="47">
        <v>12561.529</v>
      </c>
      <c r="D208" s="47">
        <v>1559.98</v>
      </c>
      <c r="E208" s="47">
        <v>232719.98300000001</v>
      </c>
      <c r="F208" s="47">
        <f t="shared" si="58"/>
        <v>-218598.47400000002</v>
      </c>
      <c r="G208" s="47">
        <v>1095.6769999999999</v>
      </c>
      <c r="H208" s="47">
        <v>0</v>
      </c>
      <c r="I208" s="47">
        <v>97910.274000000005</v>
      </c>
      <c r="J208" s="47">
        <f t="shared" si="59"/>
        <v>-96814.597000000009</v>
      </c>
      <c r="K208" s="47">
        <v>64877.678999999996</v>
      </c>
      <c r="L208" s="47">
        <v>261.077</v>
      </c>
      <c r="M208" s="47">
        <v>107029.92929</v>
      </c>
      <c r="N208" s="47">
        <f t="shared" si="60"/>
        <v>-41891.173290000006</v>
      </c>
    </row>
    <row r="209" spans="2:14" s="1" customFormat="1" ht="50.1" hidden="1" customHeight="1">
      <c r="B209" s="63" t="s">
        <v>20</v>
      </c>
      <c r="C209" s="48">
        <v>22059.683000000001</v>
      </c>
      <c r="D209" s="48">
        <v>2385.6089999999999</v>
      </c>
      <c r="E209" s="48">
        <v>243370.639</v>
      </c>
      <c r="F209" s="48">
        <f t="shared" si="58"/>
        <v>-218925.34700000001</v>
      </c>
      <c r="G209" s="48">
        <v>535.779</v>
      </c>
      <c r="H209" s="48">
        <v>87.289000000000001</v>
      </c>
      <c r="I209" s="48">
        <v>106057.463</v>
      </c>
      <c r="J209" s="48">
        <f t="shared" si="59"/>
        <v>-105434.395</v>
      </c>
      <c r="K209" s="48">
        <v>60090.978999999999</v>
      </c>
      <c r="L209" s="48">
        <v>3844.4160000000002</v>
      </c>
      <c r="M209" s="48">
        <v>110652.539</v>
      </c>
      <c r="N209" s="48">
        <f t="shared" si="60"/>
        <v>-46717.144000000008</v>
      </c>
    </row>
    <row r="210" spans="2:14" s="1" customFormat="1" ht="50.1" hidden="1" customHeight="1">
      <c r="B210" s="37" t="s">
        <v>21</v>
      </c>
      <c r="C210" s="47">
        <v>10983.534</v>
      </c>
      <c r="D210" s="47">
        <v>2472.5059999999999</v>
      </c>
      <c r="E210" s="47">
        <v>346017.54399999999</v>
      </c>
      <c r="F210" s="47">
        <f t="shared" si="58"/>
        <v>-332561.50400000002</v>
      </c>
      <c r="G210" s="47">
        <v>3059.81</v>
      </c>
      <c r="H210" s="47">
        <v>45.66</v>
      </c>
      <c r="I210" s="47">
        <v>49167.175999999999</v>
      </c>
      <c r="J210" s="47">
        <f t="shared" si="59"/>
        <v>-46061.705999999998</v>
      </c>
      <c r="K210" s="47">
        <v>91737.717999999993</v>
      </c>
      <c r="L210" s="47">
        <v>367.733</v>
      </c>
      <c r="M210" s="47">
        <v>69799.566000000006</v>
      </c>
      <c r="N210" s="47">
        <f t="shared" si="60"/>
        <v>22305.88499999998</v>
      </c>
    </row>
    <row r="211" spans="2:14" s="1" customFormat="1" ht="50.1" hidden="1" customHeight="1">
      <c r="B211" s="63" t="s">
        <v>22</v>
      </c>
      <c r="C211" s="48">
        <v>9761.7790000000005</v>
      </c>
      <c r="D211" s="48">
        <v>622.553</v>
      </c>
      <c r="E211" s="48">
        <v>389668.70799999998</v>
      </c>
      <c r="F211" s="48">
        <f t="shared" si="58"/>
        <v>-379284.37599999999</v>
      </c>
      <c r="G211" s="48">
        <v>529.73400000000004</v>
      </c>
      <c r="H211" s="48">
        <v>185.678</v>
      </c>
      <c r="I211" s="48">
        <v>75889.444000000003</v>
      </c>
      <c r="J211" s="48">
        <f t="shared" si="59"/>
        <v>-75174.032000000007</v>
      </c>
      <c r="K211" s="48">
        <v>82888.603000000003</v>
      </c>
      <c r="L211" s="48">
        <v>227.18600000000001</v>
      </c>
      <c r="M211" s="48">
        <v>117244.78345</v>
      </c>
      <c r="N211" s="48">
        <f t="shared" si="60"/>
        <v>-34128.994449999998</v>
      </c>
    </row>
    <row r="212" spans="2:14" s="1" customFormat="1" ht="50.1" hidden="1" customHeight="1">
      <c r="B212" s="37" t="s">
        <v>23</v>
      </c>
      <c r="C212" s="47">
        <v>25568.442500000001</v>
      </c>
      <c r="D212" s="47">
        <v>854.34100000000001</v>
      </c>
      <c r="E212" s="47">
        <v>225875.00599999999</v>
      </c>
      <c r="F212" s="47">
        <f t="shared" si="58"/>
        <v>-199452.2225</v>
      </c>
      <c r="G212" s="47">
        <v>783.95500000000004</v>
      </c>
      <c r="H212" s="47">
        <v>21.5</v>
      </c>
      <c r="I212" s="47">
        <v>90255.013000000006</v>
      </c>
      <c r="J212" s="47">
        <f t="shared" si="59"/>
        <v>-89449.558000000005</v>
      </c>
      <c r="K212" s="47">
        <v>85624.938999999998</v>
      </c>
      <c r="L212" s="47">
        <v>215.035</v>
      </c>
      <c r="M212" s="47">
        <v>103650.643</v>
      </c>
      <c r="N212" s="47">
        <f t="shared" si="60"/>
        <v>-17810.668999999994</v>
      </c>
    </row>
    <row r="213" spans="2:14" s="1" customFormat="1" ht="50.1" hidden="1" customHeight="1">
      <c r="B213" s="63" t="s">
        <v>24</v>
      </c>
      <c r="C213" s="48">
        <v>12491.519</v>
      </c>
      <c r="D213" s="48">
        <v>2075.2240000000002</v>
      </c>
      <c r="E213" s="48">
        <v>308253.49400000001</v>
      </c>
      <c r="F213" s="48">
        <f t="shared" si="58"/>
        <v>-293686.75099999999</v>
      </c>
      <c r="G213" s="48">
        <v>2656.194</v>
      </c>
      <c r="H213" s="48">
        <v>44.246000000000002</v>
      </c>
      <c r="I213" s="48">
        <v>85394.638000000006</v>
      </c>
      <c r="J213" s="48">
        <f t="shared" si="59"/>
        <v>-82694.198000000004</v>
      </c>
      <c r="K213" s="48">
        <v>83081.47</v>
      </c>
      <c r="L213" s="48">
        <v>1153.2639999999999</v>
      </c>
      <c r="M213" s="48">
        <v>117703.505</v>
      </c>
      <c r="N213" s="48">
        <f t="shared" si="60"/>
        <v>-33468.771000000008</v>
      </c>
    </row>
    <row r="214" spans="2:14" s="1" customFormat="1" ht="50.1" hidden="1" customHeight="1">
      <c r="B214" s="37" t="s">
        <v>25</v>
      </c>
      <c r="C214" s="47">
        <v>12946.433999999999</v>
      </c>
      <c r="D214" s="47">
        <v>931.09400000000005</v>
      </c>
      <c r="E214" s="47">
        <v>364110.22200000001</v>
      </c>
      <c r="F214" s="47">
        <f t="shared" si="58"/>
        <v>-350232.69400000002</v>
      </c>
      <c r="G214" s="47">
        <v>871.18100000000004</v>
      </c>
      <c r="H214" s="47">
        <v>1806.5740000000001</v>
      </c>
      <c r="I214" s="47">
        <v>41515.036999999997</v>
      </c>
      <c r="J214" s="47">
        <f t="shared" si="59"/>
        <v>-38837.281999999999</v>
      </c>
      <c r="K214" s="47">
        <v>71284.313999999998</v>
      </c>
      <c r="L214" s="47">
        <v>322.47000000000003</v>
      </c>
      <c r="M214" s="47">
        <v>69567.957999999999</v>
      </c>
      <c r="N214" s="47">
        <f t="shared" si="60"/>
        <v>2038.8260000000009</v>
      </c>
    </row>
    <row r="215" spans="2:14" s="1" customFormat="1" ht="50.1" hidden="1" customHeight="1">
      <c r="B215" s="63" t="s">
        <v>26</v>
      </c>
      <c r="C215" s="48">
        <v>11962.407999999999</v>
      </c>
      <c r="D215" s="48">
        <v>490.07299999999998</v>
      </c>
      <c r="E215" s="48">
        <v>259308.99359999999</v>
      </c>
      <c r="F215" s="48">
        <f t="shared" si="58"/>
        <v>-246856.51259999999</v>
      </c>
      <c r="G215" s="48">
        <v>3517.0369999999998</v>
      </c>
      <c r="H215" s="48">
        <v>12.606999999999999</v>
      </c>
      <c r="I215" s="48">
        <v>65997.331999999995</v>
      </c>
      <c r="J215" s="48">
        <f t="shared" si="59"/>
        <v>-62467.687999999995</v>
      </c>
      <c r="K215" s="48">
        <v>67568.032000000007</v>
      </c>
      <c r="L215" s="48">
        <v>601.10400000000004</v>
      </c>
      <c r="M215" s="48">
        <v>65484.428</v>
      </c>
      <c r="N215" s="48">
        <f t="shared" si="60"/>
        <v>2684.7080000000133</v>
      </c>
    </row>
    <row r="216" spans="2:14" s="1" customFormat="1" ht="50.1" hidden="1" customHeight="1">
      <c r="B216" s="37" t="s">
        <v>27</v>
      </c>
      <c r="C216" s="47">
        <v>8994.9290000000001</v>
      </c>
      <c r="D216" s="47">
        <v>723.28</v>
      </c>
      <c r="E216" s="47">
        <v>296478.97462400002</v>
      </c>
      <c r="F216" s="47">
        <f t="shared" si="58"/>
        <v>-286760.76562400005</v>
      </c>
      <c r="G216" s="47">
        <v>1593.2090000000001</v>
      </c>
      <c r="H216" s="47">
        <v>41.472000000000001</v>
      </c>
      <c r="I216" s="47">
        <v>81604.718645000001</v>
      </c>
      <c r="J216" s="47">
        <f t="shared" si="59"/>
        <v>-79970.037645000004</v>
      </c>
      <c r="K216" s="47">
        <v>80229.304000000004</v>
      </c>
      <c r="L216" s="47">
        <v>110.267</v>
      </c>
      <c r="M216" s="47">
        <v>76438.076029999997</v>
      </c>
      <c r="N216" s="47">
        <f t="shared" si="60"/>
        <v>3901.4949700000143</v>
      </c>
    </row>
    <row r="217" spans="2:14" s="1" customFormat="1" ht="50.1" hidden="1" customHeight="1">
      <c r="B217" s="13">
        <v>2014</v>
      </c>
      <c r="C217" s="65"/>
      <c r="D217" s="65"/>
      <c r="E217" s="65"/>
      <c r="F217" s="65"/>
      <c r="G217" s="189"/>
      <c r="H217" s="189"/>
      <c r="I217" s="189"/>
      <c r="J217" s="189"/>
      <c r="K217" s="189"/>
      <c r="L217" s="189"/>
      <c r="M217" s="189"/>
      <c r="N217" s="189"/>
    </row>
    <row r="218" spans="2:14" s="1" customFormat="1" ht="50.1" hidden="1" customHeight="1">
      <c r="B218" s="63" t="s">
        <v>16</v>
      </c>
      <c r="C218" s="48">
        <v>16484.731</v>
      </c>
      <c r="D218" s="48">
        <v>2294.5219999999999</v>
      </c>
      <c r="E218" s="48">
        <v>243991.69200000001</v>
      </c>
      <c r="F218" s="48">
        <f t="shared" ref="F218:F229" si="61">C218+D218-E218</f>
        <v>-225212.43900000001</v>
      </c>
      <c r="G218" s="48">
        <v>770.00400000000002</v>
      </c>
      <c r="H218" s="48">
        <v>16.917999999999999</v>
      </c>
      <c r="I218" s="48">
        <v>96788.088000000003</v>
      </c>
      <c r="J218" s="48">
        <f t="shared" ref="J218:J229" si="62">G218+H218-I218</f>
        <v>-96001.165999999997</v>
      </c>
      <c r="K218" s="48">
        <v>73517.088000000003</v>
      </c>
      <c r="L218" s="48">
        <v>620.33900000000006</v>
      </c>
      <c r="M218" s="48">
        <v>83120.121700000003</v>
      </c>
      <c r="N218" s="48">
        <f t="shared" ref="N218:N229" si="63">K218+L218-M218</f>
        <v>-8982.6946999999927</v>
      </c>
    </row>
    <row r="219" spans="2:14" s="1" customFormat="1" ht="50.1" hidden="1" customHeight="1">
      <c r="B219" s="37" t="s">
        <v>17</v>
      </c>
      <c r="C219" s="47">
        <v>15985.357</v>
      </c>
      <c r="D219" s="47">
        <v>846.35699999999997</v>
      </c>
      <c r="E219" s="47">
        <v>201054.30600000001</v>
      </c>
      <c r="F219" s="47">
        <f t="shared" si="61"/>
        <v>-184222.592</v>
      </c>
      <c r="G219" s="47">
        <v>1274.326</v>
      </c>
      <c r="H219" s="47">
        <v>105.319</v>
      </c>
      <c r="I219" s="47">
        <v>90246.123999999996</v>
      </c>
      <c r="J219" s="47">
        <f t="shared" si="62"/>
        <v>-88866.478999999992</v>
      </c>
      <c r="K219" s="47">
        <v>68541.913</v>
      </c>
      <c r="L219" s="47">
        <v>289.30099999999999</v>
      </c>
      <c r="M219" s="47">
        <v>63435.226999999999</v>
      </c>
      <c r="N219" s="47">
        <f t="shared" si="63"/>
        <v>5395.9870000000083</v>
      </c>
    </row>
    <row r="220" spans="2:14" s="1" customFormat="1" ht="50.1" hidden="1" customHeight="1">
      <c r="B220" s="63" t="s">
        <v>18</v>
      </c>
      <c r="C220" s="48">
        <v>18287.969499999999</v>
      </c>
      <c r="D220" s="48">
        <v>2775.8670000000002</v>
      </c>
      <c r="E220" s="48">
        <v>215475.4834</v>
      </c>
      <c r="F220" s="48">
        <f t="shared" si="61"/>
        <v>-194411.64689999999</v>
      </c>
      <c r="G220" s="48">
        <v>1276.2190000000001</v>
      </c>
      <c r="H220" s="48">
        <v>151.25</v>
      </c>
      <c r="I220" s="48">
        <v>90731.282999999996</v>
      </c>
      <c r="J220" s="48">
        <f t="shared" si="62"/>
        <v>-89303.813999999998</v>
      </c>
      <c r="K220" s="48">
        <v>73118.039999999994</v>
      </c>
      <c r="L220" s="48">
        <v>1183.7059999999999</v>
      </c>
      <c r="M220" s="48">
        <v>99880.065260000003</v>
      </c>
      <c r="N220" s="48">
        <f t="shared" si="63"/>
        <v>-25578.319260000004</v>
      </c>
    </row>
    <row r="221" spans="2:14" s="1" customFormat="1" ht="50.1" hidden="1" customHeight="1">
      <c r="B221" s="37" t="s">
        <v>19</v>
      </c>
      <c r="C221" s="47">
        <v>27016.873500000002</v>
      </c>
      <c r="D221" s="47">
        <v>898.23299999999995</v>
      </c>
      <c r="E221" s="47">
        <v>272228.67499999999</v>
      </c>
      <c r="F221" s="47">
        <f t="shared" si="61"/>
        <v>-244313.56849999999</v>
      </c>
      <c r="G221" s="47">
        <v>3195.8789999999999</v>
      </c>
      <c r="H221" s="47">
        <v>4752.3469999999998</v>
      </c>
      <c r="I221" s="47">
        <v>144493.011</v>
      </c>
      <c r="J221" s="47">
        <f t="shared" si="62"/>
        <v>-136544.785</v>
      </c>
      <c r="K221" s="47">
        <v>71027.975000000006</v>
      </c>
      <c r="L221" s="47">
        <v>255.595</v>
      </c>
      <c r="M221" s="47">
        <v>97205.474000000002</v>
      </c>
      <c r="N221" s="47">
        <f t="shared" si="63"/>
        <v>-25921.903999999995</v>
      </c>
    </row>
    <row r="222" spans="2:14" s="1" customFormat="1" ht="50.1" hidden="1" customHeight="1">
      <c r="B222" s="63" t="s">
        <v>20</v>
      </c>
      <c r="C222" s="48">
        <v>12972.364</v>
      </c>
      <c r="D222" s="48">
        <v>2837.0479999999998</v>
      </c>
      <c r="E222" s="48">
        <v>266515.00449999998</v>
      </c>
      <c r="F222" s="48">
        <f t="shared" si="61"/>
        <v>-250705.59249999997</v>
      </c>
      <c r="G222" s="48">
        <v>1663.0239999999999</v>
      </c>
      <c r="H222" s="48">
        <v>11.202999999999999</v>
      </c>
      <c r="I222" s="48">
        <v>127441.875</v>
      </c>
      <c r="J222" s="48">
        <f t="shared" si="62"/>
        <v>-125767.648</v>
      </c>
      <c r="K222" s="48">
        <v>70305.235000000001</v>
      </c>
      <c r="L222" s="48">
        <v>813.39400000000001</v>
      </c>
      <c r="M222" s="48">
        <v>108042.49513</v>
      </c>
      <c r="N222" s="48">
        <f t="shared" si="63"/>
        <v>-36923.866129999995</v>
      </c>
    </row>
    <row r="223" spans="2:14" s="1" customFormat="1" ht="50.1" hidden="1" customHeight="1">
      <c r="B223" s="37" t="s">
        <v>21</v>
      </c>
      <c r="C223" s="47">
        <v>11544.218999999999</v>
      </c>
      <c r="D223" s="47">
        <v>1365.009</v>
      </c>
      <c r="E223" s="47">
        <v>321056.13891000004</v>
      </c>
      <c r="F223" s="47">
        <f t="shared" si="61"/>
        <v>-308146.91091000004</v>
      </c>
      <c r="G223" s="47">
        <v>836.24199999999996</v>
      </c>
      <c r="H223" s="47">
        <v>67.956999999999994</v>
      </c>
      <c r="I223" s="47">
        <v>145313.84166999999</v>
      </c>
      <c r="J223" s="47">
        <f t="shared" si="62"/>
        <v>-144409.64267</v>
      </c>
      <c r="K223" s="47">
        <v>94338.225000000006</v>
      </c>
      <c r="L223" s="47">
        <v>531.495</v>
      </c>
      <c r="M223" s="47">
        <v>82391.28125</v>
      </c>
      <c r="N223" s="47">
        <f t="shared" si="63"/>
        <v>12478.438750000001</v>
      </c>
    </row>
    <row r="224" spans="2:14" s="1" customFormat="1" ht="50.1" hidden="1" customHeight="1">
      <c r="B224" s="63" t="s">
        <v>22</v>
      </c>
      <c r="C224" s="48">
        <v>8270.9050000000007</v>
      </c>
      <c r="D224" s="48">
        <v>625.76900000000001</v>
      </c>
      <c r="E224" s="48">
        <v>172595.01874999999</v>
      </c>
      <c r="F224" s="48">
        <f t="shared" si="61"/>
        <v>-163698.34474999999</v>
      </c>
      <c r="G224" s="48">
        <v>866.07</v>
      </c>
      <c r="H224" s="48">
        <v>129.66200000000001</v>
      </c>
      <c r="I224" s="48">
        <v>49974.429229999994</v>
      </c>
      <c r="J224" s="48">
        <f t="shared" si="62"/>
        <v>-48978.697229999991</v>
      </c>
      <c r="K224" s="48">
        <v>96948.751000000004</v>
      </c>
      <c r="L224" s="48">
        <v>363.38900000000001</v>
      </c>
      <c r="M224" s="48">
        <v>71910.096139999994</v>
      </c>
      <c r="N224" s="48">
        <f t="shared" si="63"/>
        <v>25402.043860000005</v>
      </c>
    </row>
    <row r="225" spans="2:14" s="1" customFormat="1" ht="50.1" hidden="1" customHeight="1">
      <c r="B225" s="37" t="s">
        <v>23</v>
      </c>
      <c r="C225" s="47">
        <v>26334.397199999999</v>
      </c>
      <c r="D225" s="47">
        <v>1010.981</v>
      </c>
      <c r="E225" s="47">
        <v>288056.01833999995</v>
      </c>
      <c r="F225" s="47">
        <f t="shared" si="61"/>
        <v>-260710.64013999994</v>
      </c>
      <c r="G225" s="47">
        <v>3726.6489999999999</v>
      </c>
      <c r="H225" s="47">
        <v>71.944999999999993</v>
      </c>
      <c r="I225" s="47">
        <v>81102.213000000003</v>
      </c>
      <c r="J225" s="47">
        <f t="shared" si="62"/>
        <v>-77303.619000000006</v>
      </c>
      <c r="K225" s="47">
        <v>100087.375</v>
      </c>
      <c r="L225" s="47">
        <v>950.30200000000002</v>
      </c>
      <c r="M225" s="47">
        <v>90841.637170000002</v>
      </c>
      <c r="N225" s="47">
        <f t="shared" si="63"/>
        <v>10196.039829999994</v>
      </c>
    </row>
    <row r="226" spans="2:14" s="1" customFormat="1" ht="50.1" hidden="1" customHeight="1">
      <c r="B226" s="63" t="s">
        <v>24</v>
      </c>
      <c r="C226" s="48">
        <v>12159.1255</v>
      </c>
      <c r="D226" s="48">
        <v>1265.627</v>
      </c>
      <c r="E226" s="48">
        <v>254433.70499999999</v>
      </c>
      <c r="F226" s="48">
        <f t="shared" si="61"/>
        <v>-241008.95249999998</v>
      </c>
      <c r="G226" s="48">
        <v>3402.7440000000001</v>
      </c>
      <c r="H226" s="48">
        <v>811.10799999999995</v>
      </c>
      <c r="I226" s="48">
        <v>96850.607000000004</v>
      </c>
      <c r="J226" s="48">
        <f t="shared" si="62"/>
        <v>-92636.755000000005</v>
      </c>
      <c r="K226" s="48">
        <v>88013.702000000005</v>
      </c>
      <c r="L226" s="48">
        <v>232.00899999999999</v>
      </c>
      <c r="M226" s="48">
        <v>82240.324930000002</v>
      </c>
      <c r="N226" s="48">
        <f t="shared" si="63"/>
        <v>6005.3860700000077</v>
      </c>
    </row>
    <row r="227" spans="2:14" s="1" customFormat="1" ht="50.1" hidden="1" customHeight="1">
      <c r="B227" s="37" t="s">
        <v>25</v>
      </c>
      <c r="C227" s="47">
        <v>13349.843199999999</v>
      </c>
      <c r="D227" s="47">
        <v>1575.778</v>
      </c>
      <c r="E227" s="47">
        <v>282883.25099999999</v>
      </c>
      <c r="F227" s="47">
        <f t="shared" si="61"/>
        <v>-267957.6298</v>
      </c>
      <c r="G227" s="47">
        <v>1423.9970000000001</v>
      </c>
      <c r="H227" s="47">
        <v>23.074000000000002</v>
      </c>
      <c r="I227" s="47">
        <v>102418.62300000001</v>
      </c>
      <c r="J227" s="47">
        <f t="shared" si="62"/>
        <v>-100971.55200000001</v>
      </c>
      <c r="K227" s="47">
        <v>73419.347999999998</v>
      </c>
      <c r="L227" s="47">
        <v>2979.893</v>
      </c>
      <c r="M227" s="47">
        <v>62277.416899999997</v>
      </c>
      <c r="N227" s="47">
        <f t="shared" si="63"/>
        <v>14121.824099999998</v>
      </c>
    </row>
    <row r="228" spans="2:14" s="1" customFormat="1" ht="50.1" hidden="1" customHeight="1">
      <c r="B228" s="63" t="s">
        <v>26</v>
      </c>
      <c r="C228" s="48">
        <v>20213.893100000001</v>
      </c>
      <c r="D228" s="48">
        <v>1472.8510000000001</v>
      </c>
      <c r="E228" s="48">
        <v>404337.87</v>
      </c>
      <c r="F228" s="48">
        <f t="shared" si="61"/>
        <v>-382651.12589999998</v>
      </c>
      <c r="G228" s="48">
        <v>1106.7850000000001</v>
      </c>
      <c r="H228" s="48">
        <v>1.196</v>
      </c>
      <c r="I228" s="48">
        <v>112752.11199999999</v>
      </c>
      <c r="J228" s="48">
        <f t="shared" si="62"/>
        <v>-111644.13099999999</v>
      </c>
      <c r="K228" s="48">
        <v>66789.686000000002</v>
      </c>
      <c r="L228" s="48">
        <v>759.24800000000005</v>
      </c>
      <c r="M228" s="48">
        <v>89655.404909999997</v>
      </c>
      <c r="N228" s="48">
        <f t="shared" si="63"/>
        <v>-22106.470909999989</v>
      </c>
    </row>
    <row r="229" spans="2:14" s="1" customFormat="1" ht="50.1" hidden="1" customHeight="1">
      <c r="B229" s="37" t="s">
        <v>27</v>
      </c>
      <c r="C229" s="47">
        <v>33868.152999999998</v>
      </c>
      <c r="D229" s="47">
        <v>11113.085999999999</v>
      </c>
      <c r="E229" s="47">
        <v>282913.35006999999</v>
      </c>
      <c r="F229" s="47">
        <f t="shared" si="61"/>
        <v>-237932.11106999998</v>
      </c>
      <c r="G229" s="47">
        <v>1064.223</v>
      </c>
      <c r="H229" s="47">
        <v>230.499</v>
      </c>
      <c r="I229" s="47">
        <v>85218.797999999995</v>
      </c>
      <c r="J229" s="47">
        <f t="shared" si="62"/>
        <v>-83924.076000000001</v>
      </c>
      <c r="K229" s="47">
        <v>90698.017999999996</v>
      </c>
      <c r="L229" s="47">
        <v>2260.6950000000002</v>
      </c>
      <c r="M229" s="47">
        <v>87960.864499999996</v>
      </c>
      <c r="N229" s="47">
        <f t="shared" si="63"/>
        <v>4997.8485000000073</v>
      </c>
    </row>
    <row r="230" spans="2:14" s="1" customFormat="1" ht="50.1" hidden="1" customHeight="1">
      <c r="B230" s="13">
        <v>2015</v>
      </c>
      <c r="C230" s="65"/>
      <c r="D230" s="65"/>
      <c r="E230" s="65"/>
      <c r="F230" s="65"/>
      <c r="G230" s="189"/>
      <c r="H230" s="189"/>
      <c r="I230" s="189"/>
      <c r="J230" s="189"/>
      <c r="K230" s="189"/>
      <c r="L230" s="189"/>
      <c r="M230" s="189"/>
      <c r="N230" s="189"/>
    </row>
    <row r="231" spans="2:14" s="1" customFormat="1" ht="50.1" hidden="1" customHeight="1">
      <c r="B231" s="63" t="s">
        <v>16</v>
      </c>
      <c r="C231" s="48">
        <v>10001.834000000001</v>
      </c>
      <c r="D231" s="48">
        <v>424.73599999999999</v>
      </c>
      <c r="E231" s="48">
        <v>200518.90080999999</v>
      </c>
      <c r="F231" s="48">
        <f t="shared" ref="F231:F242" si="64">C231+D231-E231</f>
        <v>-190092.33080999998</v>
      </c>
      <c r="G231" s="48">
        <v>482.78899999999999</v>
      </c>
      <c r="H231" s="48">
        <v>16.190000000000001</v>
      </c>
      <c r="I231" s="48">
        <v>41319.978999999999</v>
      </c>
      <c r="J231" s="48">
        <f t="shared" ref="J231:J242" si="65">G231+H231-I231</f>
        <v>-40821</v>
      </c>
      <c r="K231" s="48">
        <v>76047.154999999999</v>
      </c>
      <c r="L231" s="48">
        <v>406.83699999999999</v>
      </c>
      <c r="M231" s="48">
        <v>79884.570810000005</v>
      </c>
      <c r="N231" s="48">
        <f t="shared" ref="N231:N242" si="66">K231+L231-M231</f>
        <v>-3430.5788100000063</v>
      </c>
    </row>
    <row r="232" spans="2:14" s="1" customFormat="1" ht="50.1" hidden="1" customHeight="1">
      <c r="B232" s="37" t="s">
        <v>17</v>
      </c>
      <c r="C232" s="47">
        <v>16671.975750000001</v>
      </c>
      <c r="D232" s="47">
        <v>781.01400000000001</v>
      </c>
      <c r="E232" s="47">
        <v>246240.78033000001</v>
      </c>
      <c r="F232" s="47">
        <f t="shared" si="64"/>
        <v>-228787.79058</v>
      </c>
      <c r="G232" s="47">
        <v>1066.627</v>
      </c>
      <c r="H232" s="47">
        <v>30.59</v>
      </c>
      <c r="I232" s="47">
        <v>38163.016000000003</v>
      </c>
      <c r="J232" s="47">
        <f t="shared" si="65"/>
        <v>-37065.799000000006</v>
      </c>
      <c r="K232" s="47">
        <v>74897.548999999999</v>
      </c>
      <c r="L232" s="47">
        <v>2137.8420000000001</v>
      </c>
      <c r="M232" s="47">
        <v>65741.360870000004</v>
      </c>
      <c r="N232" s="47">
        <f t="shared" si="66"/>
        <v>11294.030129999999</v>
      </c>
    </row>
    <row r="233" spans="2:14" s="1" customFormat="1" ht="50.1" hidden="1" customHeight="1">
      <c r="B233" s="63" t="s">
        <v>18</v>
      </c>
      <c r="C233" s="48">
        <v>9356.4555</v>
      </c>
      <c r="D233" s="48">
        <v>3828.9520000000002</v>
      </c>
      <c r="E233" s="48">
        <v>262141.18700000001</v>
      </c>
      <c r="F233" s="48">
        <f t="shared" si="64"/>
        <v>-248955.7795</v>
      </c>
      <c r="G233" s="48">
        <v>2369.0279999999998</v>
      </c>
      <c r="H233" s="48">
        <v>0.251</v>
      </c>
      <c r="I233" s="48">
        <v>98436.567999999999</v>
      </c>
      <c r="J233" s="48">
        <f t="shared" si="65"/>
        <v>-96067.289000000004</v>
      </c>
      <c r="K233" s="48">
        <v>78160.945999999996</v>
      </c>
      <c r="L233" s="48">
        <v>764.471</v>
      </c>
      <c r="M233" s="48">
        <v>92189.119250000003</v>
      </c>
      <c r="N233" s="48">
        <f t="shared" si="66"/>
        <v>-13263.702250000002</v>
      </c>
    </row>
    <row r="234" spans="2:14" s="1" customFormat="1" ht="50.1" hidden="1" customHeight="1">
      <c r="B234" s="37" t="s">
        <v>19</v>
      </c>
      <c r="C234" s="47">
        <v>6983.5474000000004</v>
      </c>
      <c r="D234" s="47">
        <v>2043.173</v>
      </c>
      <c r="E234" s="47">
        <v>281180.27439999999</v>
      </c>
      <c r="F234" s="47">
        <f t="shared" si="64"/>
        <v>-272153.554</v>
      </c>
      <c r="G234" s="47">
        <v>591.18399999999997</v>
      </c>
      <c r="H234" s="47">
        <v>0</v>
      </c>
      <c r="I234" s="47">
        <v>41270.097999999998</v>
      </c>
      <c r="J234" s="47">
        <f t="shared" si="65"/>
        <v>-40678.913999999997</v>
      </c>
      <c r="K234" s="47">
        <v>83066.301999999996</v>
      </c>
      <c r="L234" s="47">
        <v>452.34500000000003</v>
      </c>
      <c r="M234" s="47">
        <v>80815.178979999997</v>
      </c>
      <c r="N234" s="47">
        <f t="shared" si="66"/>
        <v>2703.4680200000003</v>
      </c>
    </row>
    <row r="235" spans="2:14" s="1" customFormat="1" ht="50.1" hidden="1" customHeight="1">
      <c r="B235" s="63" t="s">
        <v>20</v>
      </c>
      <c r="C235" s="48">
        <v>7167.9740000000002</v>
      </c>
      <c r="D235" s="48">
        <v>1993.9639999999999</v>
      </c>
      <c r="E235" s="48">
        <v>282321.90600000002</v>
      </c>
      <c r="F235" s="48">
        <f t="shared" si="64"/>
        <v>-273159.96799999999</v>
      </c>
      <c r="G235" s="48">
        <v>2408.7620000000002</v>
      </c>
      <c r="H235" s="48">
        <v>16.084</v>
      </c>
      <c r="I235" s="48">
        <v>60988.464</v>
      </c>
      <c r="J235" s="48">
        <f t="shared" si="65"/>
        <v>-58563.618000000002</v>
      </c>
      <c r="K235" s="48">
        <v>80578.403000000006</v>
      </c>
      <c r="L235" s="48">
        <v>1327.3820000000001</v>
      </c>
      <c r="M235" s="48">
        <v>83822.387000000002</v>
      </c>
      <c r="N235" s="48">
        <f t="shared" si="66"/>
        <v>-1916.601999999999</v>
      </c>
    </row>
    <row r="236" spans="2:14" s="1" customFormat="1" ht="50.1" hidden="1" customHeight="1">
      <c r="B236" s="37" t="s">
        <v>21</v>
      </c>
      <c r="C236" s="47">
        <v>11745.9</v>
      </c>
      <c r="D236" s="47">
        <v>2023.979</v>
      </c>
      <c r="E236" s="47">
        <v>271778.23800000001</v>
      </c>
      <c r="F236" s="47">
        <f t="shared" si="64"/>
        <v>-258008.35900000003</v>
      </c>
      <c r="G236" s="47">
        <v>3503.41</v>
      </c>
      <c r="H236" s="47">
        <v>59.37</v>
      </c>
      <c r="I236" s="47">
        <v>45253.226000000002</v>
      </c>
      <c r="J236" s="47">
        <f t="shared" si="65"/>
        <v>-41690.446000000004</v>
      </c>
      <c r="K236" s="47">
        <v>96552.554000000004</v>
      </c>
      <c r="L236" s="47">
        <v>1101.682</v>
      </c>
      <c r="M236" s="47">
        <v>113018.90399999999</v>
      </c>
      <c r="N236" s="47">
        <f t="shared" si="66"/>
        <v>-15364.667999999991</v>
      </c>
    </row>
    <row r="237" spans="2:14" s="1" customFormat="1" ht="50.1" hidden="1" customHeight="1">
      <c r="B237" s="63" t="s">
        <v>22</v>
      </c>
      <c r="C237" s="48">
        <v>6147.7370999999994</v>
      </c>
      <c r="D237" s="48">
        <v>1507.434</v>
      </c>
      <c r="E237" s="48">
        <v>258944.21799999999</v>
      </c>
      <c r="F237" s="48">
        <f t="shared" si="64"/>
        <v>-251289.04689999999</v>
      </c>
      <c r="G237" s="48">
        <v>186.13399999999999</v>
      </c>
      <c r="H237" s="48">
        <v>39.497</v>
      </c>
      <c r="I237" s="48">
        <v>61957.582000000002</v>
      </c>
      <c r="J237" s="48">
        <f t="shared" si="65"/>
        <v>-61731.951000000001</v>
      </c>
      <c r="K237" s="48">
        <v>107233.902</v>
      </c>
      <c r="L237" s="48">
        <v>602.34199999999998</v>
      </c>
      <c r="M237" s="48">
        <v>78650.409889999995</v>
      </c>
      <c r="N237" s="48">
        <f t="shared" si="66"/>
        <v>29185.834110000011</v>
      </c>
    </row>
    <row r="238" spans="2:14" s="1" customFormat="1" ht="50.1" hidden="1" customHeight="1">
      <c r="B238" s="37" t="s">
        <v>23</v>
      </c>
      <c r="C238" s="47">
        <v>10747.894400000001</v>
      </c>
      <c r="D238" s="47">
        <v>891.702</v>
      </c>
      <c r="E238" s="47">
        <v>270438.02399999998</v>
      </c>
      <c r="F238" s="47">
        <f t="shared" si="64"/>
        <v>-258798.42759999997</v>
      </c>
      <c r="G238" s="47">
        <v>2575.41</v>
      </c>
      <c r="H238" s="47">
        <v>156.94300000000001</v>
      </c>
      <c r="I238" s="47">
        <v>114597.974</v>
      </c>
      <c r="J238" s="47">
        <f t="shared" si="65"/>
        <v>-111865.621</v>
      </c>
      <c r="K238" s="47">
        <v>105610.539</v>
      </c>
      <c r="L238" s="47">
        <v>728.197</v>
      </c>
      <c r="M238" s="47">
        <v>86693.512000000002</v>
      </c>
      <c r="N238" s="47">
        <f t="shared" si="66"/>
        <v>19645.224000000002</v>
      </c>
    </row>
    <row r="239" spans="2:14" s="1" customFormat="1" ht="50.1" hidden="1" customHeight="1">
      <c r="B239" s="63" t="s">
        <v>24</v>
      </c>
      <c r="C239" s="48">
        <v>10929.013499999999</v>
      </c>
      <c r="D239" s="48">
        <v>1019.97</v>
      </c>
      <c r="E239" s="48">
        <v>198945.56899999999</v>
      </c>
      <c r="F239" s="48">
        <f t="shared" si="64"/>
        <v>-186996.58549999999</v>
      </c>
      <c r="G239" s="48">
        <v>1762.1659999999999</v>
      </c>
      <c r="H239" s="48">
        <v>28.420999999999999</v>
      </c>
      <c r="I239" s="48">
        <v>65062.18</v>
      </c>
      <c r="J239" s="48">
        <f t="shared" si="65"/>
        <v>-63271.593000000001</v>
      </c>
      <c r="K239" s="48">
        <v>102481.18799999999</v>
      </c>
      <c r="L239" s="48">
        <v>351.00299999999999</v>
      </c>
      <c r="M239" s="48">
        <v>80298.467000000004</v>
      </c>
      <c r="N239" s="48">
        <f t="shared" si="66"/>
        <v>22533.723999999987</v>
      </c>
    </row>
    <row r="240" spans="2:14" s="1" customFormat="1" ht="50.1" hidden="1" customHeight="1">
      <c r="B240" s="37" t="s">
        <v>25</v>
      </c>
      <c r="C240" s="47">
        <v>9088.3183000000008</v>
      </c>
      <c r="D240" s="47">
        <v>1322.683</v>
      </c>
      <c r="E240" s="47">
        <v>283123.652</v>
      </c>
      <c r="F240" s="47">
        <f t="shared" si="64"/>
        <v>-272712.6507</v>
      </c>
      <c r="G240" s="47">
        <v>2272.7190000000001</v>
      </c>
      <c r="H240" s="47">
        <v>45.856999999999999</v>
      </c>
      <c r="I240" s="47">
        <v>77856.691999999995</v>
      </c>
      <c r="J240" s="47">
        <f t="shared" si="65"/>
        <v>-75538.115999999995</v>
      </c>
      <c r="K240" s="47">
        <v>73230.093999999997</v>
      </c>
      <c r="L240" s="47">
        <v>260.89100000000002</v>
      </c>
      <c r="M240" s="47">
        <v>87987.582999999999</v>
      </c>
      <c r="N240" s="47">
        <f t="shared" si="66"/>
        <v>-14496.597999999998</v>
      </c>
    </row>
    <row r="241" spans="2:14" s="1" customFormat="1" ht="50.1" hidden="1" customHeight="1">
      <c r="B241" s="63" t="s">
        <v>26</v>
      </c>
      <c r="C241" s="48">
        <v>14618.8876</v>
      </c>
      <c r="D241" s="48">
        <v>12046.569</v>
      </c>
      <c r="E241" s="48">
        <v>294413.08500000002</v>
      </c>
      <c r="F241" s="48">
        <f t="shared" si="64"/>
        <v>-267747.62840000005</v>
      </c>
      <c r="G241" s="48">
        <v>3876.3609999999999</v>
      </c>
      <c r="H241" s="48">
        <v>38.79</v>
      </c>
      <c r="I241" s="48">
        <v>104541.56</v>
      </c>
      <c r="J241" s="48">
        <f t="shared" si="65"/>
        <v>-100626.409</v>
      </c>
      <c r="K241" s="48">
        <v>69141.645999999993</v>
      </c>
      <c r="L241" s="48">
        <v>172.06299999999999</v>
      </c>
      <c r="M241" s="48">
        <v>75703.929000000004</v>
      </c>
      <c r="N241" s="48">
        <f t="shared" si="66"/>
        <v>-6390.2200000000157</v>
      </c>
    </row>
    <row r="242" spans="2:14" s="1" customFormat="1" ht="50.1" hidden="1" customHeight="1">
      <c r="B242" s="37" t="s">
        <v>27</v>
      </c>
      <c r="C242" s="47">
        <v>8005.232</v>
      </c>
      <c r="D242" s="47">
        <v>9409.3529999999992</v>
      </c>
      <c r="E242" s="47">
        <v>287126.674</v>
      </c>
      <c r="F242" s="47">
        <f t="shared" si="64"/>
        <v>-269712.08899999998</v>
      </c>
      <c r="G242" s="47">
        <v>2642.66</v>
      </c>
      <c r="H242" s="47">
        <v>88.52</v>
      </c>
      <c r="I242" s="47">
        <v>52002.154000000002</v>
      </c>
      <c r="J242" s="47">
        <f t="shared" si="65"/>
        <v>-49270.974000000002</v>
      </c>
      <c r="K242" s="47">
        <v>94414.138000000006</v>
      </c>
      <c r="L242" s="47">
        <v>16263.007</v>
      </c>
      <c r="M242" s="47">
        <v>90381.311000000002</v>
      </c>
      <c r="N242" s="47">
        <f t="shared" si="66"/>
        <v>20295.834000000003</v>
      </c>
    </row>
    <row r="243" spans="2:14" s="1" customFormat="1" ht="50.1" hidden="1" customHeight="1">
      <c r="B243" s="13">
        <v>2016</v>
      </c>
      <c r="C243" s="65"/>
      <c r="D243" s="65"/>
      <c r="E243" s="65"/>
      <c r="F243" s="65"/>
      <c r="G243" s="189"/>
      <c r="H243" s="189"/>
      <c r="I243" s="189"/>
      <c r="J243" s="189"/>
      <c r="K243" s="189"/>
      <c r="L243" s="189"/>
      <c r="M243" s="189"/>
      <c r="N243" s="189"/>
    </row>
    <row r="244" spans="2:14" s="1" customFormat="1" ht="50.1" hidden="1" customHeight="1">
      <c r="B244" s="63" t="s">
        <v>16</v>
      </c>
      <c r="C244" s="48">
        <v>8613.5883000000013</v>
      </c>
      <c r="D244" s="48">
        <v>8830.2690000000002</v>
      </c>
      <c r="E244" s="48">
        <v>276864.62</v>
      </c>
      <c r="F244" s="48">
        <f t="shared" ref="F244:F255" si="67">C244+D244-E244</f>
        <v>-259420.76269999999</v>
      </c>
      <c r="G244" s="48">
        <v>2712.4479999999999</v>
      </c>
      <c r="H244" s="48">
        <v>28.216000000000001</v>
      </c>
      <c r="I244" s="48">
        <v>81760.084000000003</v>
      </c>
      <c r="J244" s="48">
        <f t="shared" ref="J244:J255" si="68">G244+H244-I244</f>
        <v>-79019.42</v>
      </c>
      <c r="K244" s="48">
        <v>75728.016000000003</v>
      </c>
      <c r="L244" s="48">
        <v>11332.151</v>
      </c>
      <c r="M244" s="48">
        <v>80167.235000000001</v>
      </c>
      <c r="N244" s="48">
        <f t="shared" ref="N244:N255" si="69">K244+L244-M244</f>
        <v>6892.9320000000007</v>
      </c>
    </row>
    <row r="245" spans="2:14" s="1" customFormat="1" ht="50.1" hidden="1" customHeight="1">
      <c r="B245" s="37" t="s">
        <v>17</v>
      </c>
      <c r="C245" s="47">
        <v>9412.5697</v>
      </c>
      <c r="D245" s="47">
        <v>12261.468000000001</v>
      </c>
      <c r="E245" s="47">
        <v>246014.611</v>
      </c>
      <c r="F245" s="47">
        <f t="shared" si="67"/>
        <v>-224340.57329999999</v>
      </c>
      <c r="G245" s="47">
        <v>2554.799</v>
      </c>
      <c r="H245" s="47">
        <v>18.591000000000001</v>
      </c>
      <c r="I245" s="47">
        <v>28109.268</v>
      </c>
      <c r="J245" s="47">
        <f t="shared" si="68"/>
        <v>-25535.878000000001</v>
      </c>
      <c r="K245" s="47">
        <v>75332.543000000005</v>
      </c>
      <c r="L245" s="47">
        <v>1307.97</v>
      </c>
      <c r="M245" s="47">
        <v>81909.517000000007</v>
      </c>
      <c r="N245" s="47">
        <f t="shared" si="69"/>
        <v>-5269.0040000000008</v>
      </c>
    </row>
    <row r="246" spans="2:14" s="1" customFormat="1" ht="50.1" hidden="1" customHeight="1">
      <c r="B246" s="63" t="s">
        <v>18</v>
      </c>
      <c r="C246" s="48">
        <v>9201.7535000000007</v>
      </c>
      <c r="D246" s="48">
        <v>3100.125</v>
      </c>
      <c r="E246" s="48">
        <v>383671.41899999999</v>
      </c>
      <c r="F246" s="48">
        <f t="shared" si="67"/>
        <v>-371369.5405</v>
      </c>
      <c r="G246" s="48">
        <v>1097.3409999999999</v>
      </c>
      <c r="H246" s="48">
        <v>31.916</v>
      </c>
      <c r="I246" s="48">
        <v>37868.497000000003</v>
      </c>
      <c r="J246" s="48">
        <f t="shared" si="68"/>
        <v>-36739.240000000005</v>
      </c>
      <c r="K246" s="48">
        <v>81099.376999999993</v>
      </c>
      <c r="L246" s="48">
        <v>2788.8429999999998</v>
      </c>
      <c r="M246" s="48">
        <v>106885.485</v>
      </c>
      <c r="N246" s="48">
        <f t="shared" si="69"/>
        <v>-22997.265000000014</v>
      </c>
    </row>
    <row r="247" spans="2:14" s="1" customFormat="1" ht="50.1" hidden="1" customHeight="1">
      <c r="B247" s="37" t="s">
        <v>19</v>
      </c>
      <c r="C247" s="47">
        <v>12606.161</v>
      </c>
      <c r="D247" s="47">
        <v>4176.3119999999999</v>
      </c>
      <c r="E247" s="47">
        <v>263928.24400000001</v>
      </c>
      <c r="F247" s="47">
        <f t="shared" si="67"/>
        <v>-247145.77100000001</v>
      </c>
      <c r="G247" s="47">
        <v>1344.191</v>
      </c>
      <c r="H247" s="47">
        <v>82.74</v>
      </c>
      <c r="I247" s="47">
        <v>19148.414000000001</v>
      </c>
      <c r="J247" s="47">
        <f t="shared" si="68"/>
        <v>-17721.483</v>
      </c>
      <c r="K247" s="47">
        <v>71283.077000000005</v>
      </c>
      <c r="L247" s="47">
        <v>7709.1940000000004</v>
      </c>
      <c r="M247" s="47">
        <v>94688.773000000001</v>
      </c>
      <c r="N247" s="47">
        <f t="shared" si="69"/>
        <v>-15696.501999999993</v>
      </c>
    </row>
    <row r="248" spans="2:14" s="1" customFormat="1" ht="50.1" hidden="1" customHeight="1">
      <c r="B248" s="63" t="s">
        <v>20</v>
      </c>
      <c r="C248" s="48">
        <v>10616.674999999999</v>
      </c>
      <c r="D248" s="48">
        <v>3076.009</v>
      </c>
      <c r="E248" s="48">
        <v>305946.5</v>
      </c>
      <c r="F248" s="48">
        <f t="shared" si="67"/>
        <v>-292253.81599999999</v>
      </c>
      <c r="G248" s="48">
        <v>1499.4780000000001</v>
      </c>
      <c r="H248" s="48">
        <v>63.573999999999998</v>
      </c>
      <c r="I248" s="48">
        <v>43733.366000000002</v>
      </c>
      <c r="J248" s="48">
        <f t="shared" si="68"/>
        <v>-42170.313999999998</v>
      </c>
      <c r="K248" s="48">
        <v>83193.316999999995</v>
      </c>
      <c r="L248" s="48">
        <v>2761.058</v>
      </c>
      <c r="M248" s="48">
        <v>80407.047999999995</v>
      </c>
      <c r="N248" s="48">
        <f t="shared" si="69"/>
        <v>5547.3270000000048</v>
      </c>
    </row>
    <row r="249" spans="2:14" s="1" customFormat="1" ht="50.1" hidden="1" customHeight="1">
      <c r="B249" s="37" t="s">
        <v>21</v>
      </c>
      <c r="C249" s="47">
        <v>11154.165800000001</v>
      </c>
      <c r="D249" s="47">
        <v>7612.2479999999996</v>
      </c>
      <c r="E249" s="47">
        <v>232376.68299999999</v>
      </c>
      <c r="F249" s="47">
        <f t="shared" si="67"/>
        <v>-213610.26919999998</v>
      </c>
      <c r="G249" s="47">
        <v>2135.9299999999998</v>
      </c>
      <c r="H249" s="47">
        <v>4.9630000000000001</v>
      </c>
      <c r="I249" s="47">
        <v>22340.677</v>
      </c>
      <c r="J249" s="47">
        <f t="shared" si="68"/>
        <v>-20199.784</v>
      </c>
      <c r="K249" s="47">
        <v>109803.255</v>
      </c>
      <c r="L249" s="47">
        <v>2909.252</v>
      </c>
      <c r="M249" s="47">
        <v>77853.138000000006</v>
      </c>
      <c r="N249" s="47">
        <f t="shared" si="69"/>
        <v>34859.368999999992</v>
      </c>
    </row>
    <row r="250" spans="2:14" s="1" customFormat="1" ht="50.1" hidden="1" customHeight="1">
      <c r="B250" s="63" t="s">
        <v>22</v>
      </c>
      <c r="C250" s="48">
        <v>10586.4768</v>
      </c>
      <c r="D250" s="48">
        <v>3292.9769999999999</v>
      </c>
      <c r="E250" s="48">
        <v>255220.386</v>
      </c>
      <c r="F250" s="48">
        <f t="shared" si="67"/>
        <v>-241340.93220000001</v>
      </c>
      <c r="G250" s="48">
        <v>778.06700000000001</v>
      </c>
      <c r="H250" s="48">
        <v>6.2009999999999996</v>
      </c>
      <c r="I250" s="48">
        <v>44943.940999999999</v>
      </c>
      <c r="J250" s="48">
        <f t="shared" si="68"/>
        <v>-44159.672999999995</v>
      </c>
      <c r="K250" s="48">
        <v>119659.586</v>
      </c>
      <c r="L250" s="48">
        <v>3367.357</v>
      </c>
      <c r="M250" s="48">
        <v>69181.453999999998</v>
      </c>
      <c r="N250" s="48">
        <f t="shared" si="69"/>
        <v>53845.489000000001</v>
      </c>
    </row>
    <row r="251" spans="2:14" s="1" customFormat="1" ht="50.1" hidden="1" customHeight="1">
      <c r="B251" s="37" t="s">
        <v>23</v>
      </c>
      <c r="C251" s="47">
        <v>7204.8339999999998</v>
      </c>
      <c r="D251" s="47">
        <v>56208.277000000002</v>
      </c>
      <c r="E251" s="47">
        <v>300977.21100000001</v>
      </c>
      <c r="F251" s="47">
        <f t="shared" si="67"/>
        <v>-237564.1</v>
      </c>
      <c r="G251" s="47">
        <v>627.71299999999997</v>
      </c>
      <c r="H251" s="47">
        <v>103.86799999999999</v>
      </c>
      <c r="I251" s="47">
        <v>61781.036</v>
      </c>
      <c r="J251" s="47">
        <f t="shared" si="68"/>
        <v>-61049.455000000002</v>
      </c>
      <c r="K251" s="47">
        <v>123104.68992</v>
      </c>
      <c r="L251" s="47">
        <v>10318.802</v>
      </c>
      <c r="M251" s="47">
        <v>118448.89200000001</v>
      </c>
      <c r="N251" s="47">
        <f t="shared" si="69"/>
        <v>14974.599919999993</v>
      </c>
    </row>
    <row r="252" spans="2:14" s="1" customFormat="1" ht="50.1" hidden="1" customHeight="1">
      <c r="B252" s="63" t="s">
        <v>24</v>
      </c>
      <c r="C252" s="48">
        <v>8239.8670000000002</v>
      </c>
      <c r="D252" s="48">
        <v>38991.879000000001</v>
      </c>
      <c r="E252" s="48">
        <v>206031.42600000001</v>
      </c>
      <c r="F252" s="48">
        <f t="shared" si="67"/>
        <v>-158799.67999999999</v>
      </c>
      <c r="G252" s="48">
        <v>587.72799999999995</v>
      </c>
      <c r="H252" s="48">
        <v>8.5939999999999994</v>
      </c>
      <c r="I252" s="48">
        <v>54641.097999999998</v>
      </c>
      <c r="J252" s="48">
        <f t="shared" si="68"/>
        <v>-54044.775999999998</v>
      </c>
      <c r="K252" s="48">
        <v>89697.930999999997</v>
      </c>
      <c r="L252" s="48">
        <v>2969.9110000000001</v>
      </c>
      <c r="M252" s="48">
        <v>79616.832999999999</v>
      </c>
      <c r="N252" s="48">
        <f t="shared" si="69"/>
        <v>13051.009000000005</v>
      </c>
    </row>
    <row r="253" spans="2:14" s="1" customFormat="1" ht="50.1" hidden="1" customHeight="1">
      <c r="B253" s="37" t="s">
        <v>25</v>
      </c>
      <c r="C253" s="47">
        <v>7171.3209999999999</v>
      </c>
      <c r="D253" s="47">
        <v>24753.326000000001</v>
      </c>
      <c r="E253" s="47">
        <v>277404.538</v>
      </c>
      <c r="F253" s="47">
        <f t="shared" si="67"/>
        <v>-245479.891</v>
      </c>
      <c r="G253" s="47">
        <v>953.71299999999997</v>
      </c>
      <c r="H253" s="47">
        <v>80.207999999999998</v>
      </c>
      <c r="I253" s="47">
        <v>36713.281000000003</v>
      </c>
      <c r="J253" s="47">
        <f t="shared" si="68"/>
        <v>-35679.360000000001</v>
      </c>
      <c r="K253" s="47">
        <v>81797.198999999993</v>
      </c>
      <c r="L253" s="47">
        <v>9985.6470000000008</v>
      </c>
      <c r="M253" s="47">
        <v>145149.723</v>
      </c>
      <c r="N253" s="47">
        <f t="shared" si="69"/>
        <v>-53366.877000000008</v>
      </c>
    </row>
    <row r="254" spans="2:14" s="1" customFormat="1" ht="50.1" hidden="1" customHeight="1">
      <c r="B254" s="63" t="s">
        <v>26</v>
      </c>
      <c r="C254" s="48">
        <v>11554.67</v>
      </c>
      <c r="D254" s="48">
        <v>6971.5649999999996</v>
      </c>
      <c r="E254" s="48">
        <v>244229.32800000001</v>
      </c>
      <c r="F254" s="48">
        <f t="shared" si="67"/>
        <v>-225703.09299999999</v>
      </c>
      <c r="G254" s="48">
        <v>933.68799999999999</v>
      </c>
      <c r="H254" s="48">
        <v>170.79599999999999</v>
      </c>
      <c r="I254" s="48">
        <v>55836.845000000001</v>
      </c>
      <c r="J254" s="48">
        <f t="shared" si="68"/>
        <v>-54732.361000000004</v>
      </c>
      <c r="K254" s="48">
        <v>74560.016000000003</v>
      </c>
      <c r="L254" s="48">
        <v>4584.348</v>
      </c>
      <c r="M254" s="48">
        <v>103025.099</v>
      </c>
      <c r="N254" s="48">
        <f t="shared" si="69"/>
        <v>-23880.735000000001</v>
      </c>
    </row>
    <row r="255" spans="2:14" s="1" customFormat="1" ht="50.1" hidden="1" customHeight="1">
      <c r="B255" s="37" t="s">
        <v>27</v>
      </c>
      <c r="C255" s="47">
        <v>10378.903</v>
      </c>
      <c r="D255" s="47">
        <v>22659.687000000002</v>
      </c>
      <c r="E255" s="47">
        <v>295763.42099999997</v>
      </c>
      <c r="F255" s="47">
        <f t="shared" si="67"/>
        <v>-262724.83099999995</v>
      </c>
      <c r="G255" s="47">
        <v>1028.3820000000001</v>
      </c>
      <c r="H255" s="47">
        <v>41.731999999999999</v>
      </c>
      <c r="I255" s="47">
        <v>52758.182999999997</v>
      </c>
      <c r="J255" s="47">
        <f t="shared" si="68"/>
        <v>-51688.068999999996</v>
      </c>
      <c r="K255" s="47">
        <v>100068.96400000001</v>
      </c>
      <c r="L255" s="47">
        <v>5466.7070000000003</v>
      </c>
      <c r="M255" s="47">
        <v>85696.542000000001</v>
      </c>
      <c r="N255" s="47">
        <f t="shared" si="69"/>
        <v>19839.129000000001</v>
      </c>
    </row>
    <row r="256" spans="2:14" s="1" customFormat="1" ht="50.1" hidden="1" customHeight="1">
      <c r="B256" s="13">
        <v>2017</v>
      </c>
      <c r="C256" s="65"/>
      <c r="D256" s="65"/>
      <c r="E256" s="65"/>
      <c r="F256" s="65"/>
      <c r="G256" s="189"/>
      <c r="H256" s="189"/>
      <c r="I256" s="189"/>
      <c r="J256" s="189"/>
      <c r="K256" s="189"/>
      <c r="L256" s="189"/>
      <c r="M256" s="189"/>
      <c r="N256" s="189"/>
    </row>
    <row r="257" spans="2:14" s="1" customFormat="1" ht="50.1" hidden="1" customHeight="1">
      <c r="B257" s="63" t="s">
        <v>16</v>
      </c>
      <c r="C257" s="48">
        <v>7277.3549999999996</v>
      </c>
      <c r="D257" s="48">
        <v>18907.919000000002</v>
      </c>
      <c r="E257" s="48">
        <v>255096.40599999999</v>
      </c>
      <c r="F257" s="48">
        <f t="shared" ref="F257:F268" si="70">C257+D257-E257</f>
        <v>-228911.13199999998</v>
      </c>
      <c r="G257" s="48">
        <v>691.05399999999997</v>
      </c>
      <c r="H257" s="48">
        <v>0</v>
      </c>
      <c r="I257" s="48">
        <v>38139.000999999997</v>
      </c>
      <c r="J257" s="48">
        <f t="shared" ref="J257:J268" si="71">G257+H257-I257</f>
        <v>-37447.947</v>
      </c>
      <c r="K257" s="48">
        <v>87024.156000000003</v>
      </c>
      <c r="L257" s="48">
        <v>5484.5429999999997</v>
      </c>
      <c r="M257" s="48">
        <v>108971.444</v>
      </c>
      <c r="N257" s="48">
        <f t="shared" ref="N257:N268" si="72">K257+L257-M257</f>
        <v>-16462.744999999995</v>
      </c>
    </row>
    <row r="258" spans="2:14" s="1" customFormat="1" ht="50.1" hidden="1" customHeight="1">
      <c r="B258" s="37" t="s">
        <v>17</v>
      </c>
      <c r="C258" s="47">
        <v>12665.404</v>
      </c>
      <c r="D258" s="47">
        <v>1476.357</v>
      </c>
      <c r="E258" s="47">
        <v>241411.82199999999</v>
      </c>
      <c r="F258" s="47">
        <f t="shared" si="70"/>
        <v>-227270.06099999999</v>
      </c>
      <c r="G258" s="47">
        <v>1451.5540000000001</v>
      </c>
      <c r="H258" s="47">
        <v>2.8359999999999999</v>
      </c>
      <c r="I258" s="47">
        <v>36128.004999999997</v>
      </c>
      <c r="J258" s="47">
        <f t="shared" si="71"/>
        <v>-34673.614999999998</v>
      </c>
      <c r="K258" s="47">
        <v>83591.857999999993</v>
      </c>
      <c r="L258" s="47">
        <v>1204.694</v>
      </c>
      <c r="M258" s="47">
        <v>88511.241999999998</v>
      </c>
      <c r="N258" s="47">
        <f t="shared" si="72"/>
        <v>-3714.6900000000023</v>
      </c>
    </row>
    <row r="259" spans="2:14" s="1" customFormat="1" ht="50.1" hidden="1" customHeight="1">
      <c r="B259" s="63" t="s">
        <v>18</v>
      </c>
      <c r="C259" s="48">
        <v>8557.9632000000001</v>
      </c>
      <c r="D259" s="48">
        <v>1431.249</v>
      </c>
      <c r="E259" s="48">
        <v>285508.28399999999</v>
      </c>
      <c r="F259" s="48">
        <f t="shared" si="70"/>
        <v>-275519.07179999998</v>
      </c>
      <c r="G259" s="48">
        <v>2961.37</v>
      </c>
      <c r="H259" s="48">
        <v>10.4</v>
      </c>
      <c r="I259" s="48">
        <v>56716.798000000003</v>
      </c>
      <c r="J259" s="48">
        <f t="shared" si="71"/>
        <v>-53745.028000000006</v>
      </c>
      <c r="K259" s="48">
        <v>86696.142999999996</v>
      </c>
      <c r="L259" s="48">
        <v>2505.2069999999999</v>
      </c>
      <c r="M259" s="48">
        <v>135087.83900000001</v>
      </c>
      <c r="N259" s="48">
        <f t="shared" si="72"/>
        <v>-45886.489000000016</v>
      </c>
    </row>
    <row r="260" spans="2:14" s="1" customFormat="1" ht="50.1" hidden="1" customHeight="1">
      <c r="B260" s="37" t="s">
        <v>19</v>
      </c>
      <c r="C260" s="47">
        <v>7354.9429400000008</v>
      </c>
      <c r="D260" s="47">
        <v>4081.6979999999999</v>
      </c>
      <c r="E260" s="47">
        <v>220196.641</v>
      </c>
      <c r="F260" s="47">
        <f t="shared" si="70"/>
        <v>-208760.00005999999</v>
      </c>
      <c r="G260" s="47">
        <v>396.75200000000001</v>
      </c>
      <c r="H260" s="47">
        <v>121.94</v>
      </c>
      <c r="I260" s="47">
        <v>37857.214</v>
      </c>
      <c r="J260" s="47">
        <f t="shared" si="71"/>
        <v>-37338.521999999997</v>
      </c>
      <c r="K260" s="47">
        <v>67022.456000000006</v>
      </c>
      <c r="L260" s="47">
        <v>2235.404</v>
      </c>
      <c r="M260" s="47">
        <v>291210.92700000003</v>
      </c>
      <c r="N260" s="47">
        <f t="shared" si="72"/>
        <v>-221953.06700000004</v>
      </c>
    </row>
    <row r="261" spans="2:14" s="1" customFormat="1" ht="50.1" hidden="1" customHeight="1">
      <c r="B261" s="63" t="s">
        <v>20</v>
      </c>
      <c r="C261" s="48">
        <v>10641.669400000001</v>
      </c>
      <c r="D261" s="48">
        <v>2015.0329999999999</v>
      </c>
      <c r="E261" s="48">
        <v>241959.72899999999</v>
      </c>
      <c r="F261" s="48">
        <f t="shared" si="70"/>
        <v>-229303.02659999998</v>
      </c>
      <c r="G261" s="48">
        <v>2168.87</v>
      </c>
      <c r="H261" s="48">
        <v>33.299999999999997</v>
      </c>
      <c r="I261" s="48">
        <v>26802.322</v>
      </c>
      <c r="J261" s="48">
        <f t="shared" si="71"/>
        <v>-24600.152000000002</v>
      </c>
      <c r="K261" s="48">
        <v>92611.433000000005</v>
      </c>
      <c r="L261" s="48">
        <v>3321.2489999999998</v>
      </c>
      <c r="M261" s="48">
        <v>130685.8826</v>
      </c>
      <c r="N261" s="48">
        <f t="shared" si="72"/>
        <v>-34753.200599999996</v>
      </c>
    </row>
    <row r="262" spans="2:14" s="1" customFormat="1" ht="50.1" hidden="1" customHeight="1">
      <c r="B262" s="37" t="s">
        <v>21</v>
      </c>
      <c r="C262" s="47">
        <v>10377.062</v>
      </c>
      <c r="D262" s="47">
        <v>1549.6279999999999</v>
      </c>
      <c r="E262" s="47">
        <v>237655.098</v>
      </c>
      <c r="F262" s="47">
        <f t="shared" si="70"/>
        <v>-225728.408</v>
      </c>
      <c r="G262" s="47">
        <v>2815.9690000000001</v>
      </c>
      <c r="H262" s="47">
        <v>127.595</v>
      </c>
      <c r="I262" s="47">
        <v>23760.239000000001</v>
      </c>
      <c r="J262" s="47">
        <f t="shared" si="71"/>
        <v>-20816.675000000003</v>
      </c>
      <c r="K262" s="47">
        <v>108605.45299999999</v>
      </c>
      <c r="L262" s="47">
        <v>3486.74</v>
      </c>
      <c r="M262" s="47">
        <v>132149.174</v>
      </c>
      <c r="N262" s="47">
        <f t="shared" si="72"/>
        <v>-20056.981</v>
      </c>
    </row>
    <row r="263" spans="2:14" s="1" customFormat="1" ht="50.1" hidden="1" customHeight="1">
      <c r="B263" s="63" t="s">
        <v>22</v>
      </c>
      <c r="C263" s="48">
        <v>11781.191000000001</v>
      </c>
      <c r="D263" s="48">
        <v>996.10599999999999</v>
      </c>
      <c r="E263" s="48">
        <v>277341.185</v>
      </c>
      <c r="F263" s="48">
        <f t="shared" si="70"/>
        <v>-264563.88799999998</v>
      </c>
      <c r="G263" s="48">
        <v>305.553</v>
      </c>
      <c r="H263" s="48">
        <v>141.15299999999999</v>
      </c>
      <c r="I263" s="48">
        <v>51890.402999999998</v>
      </c>
      <c r="J263" s="48">
        <f t="shared" si="71"/>
        <v>-51443.697</v>
      </c>
      <c r="K263" s="48">
        <v>119458.86</v>
      </c>
      <c r="L263" s="48">
        <v>2260.5230000000001</v>
      </c>
      <c r="M263" s="48">
        <v>123756.416</v>
      </c>
      <c r="N263" s="48">
        <f t="shared" si="72"/>
        <v>-2037.0329999999958</v>
      </c>
    </row>
    <row r="264" spans="2:14" s="1" customFormat="1" ht="50.1" hidden="1" customHeight="1">
      <c r="B264" s="37" t="s">
        <v>23</v>
      </c>
      <c r="C264" s="47">
        <v>9316.2265000000007</v>
      </c>
      <c r="D264" s="47">
        <v>2990.5149999999999</v>
      </c>
      <c r="E264" s="47">
        <v>250007.95600000001</v>
      </c>
      <c r="F264" s="47">
        <f t="shared" si="70"/>
        <v>-237701.2145</v>
      </c>
      <c r="G264" s="47">
        <v>1879.0219999999999</v>
      </c>
      <c r="H264" s="47">
        <v>1144.2670000000001</v>
      </c>
      <c r="I264" s="47">
        <v>46284.622000000003</v>
      </c>
      <c r="J264" s="47">
        <f t="shared" si="71"/>
        <v>-43261.333000000006</v>
      </c>
      <c r="K264" s="47">
        <v>132076.66399999999</v>
      </c>
      <c r="L264" s="47">
        <v>889.87599999999998</v>
      </c>
      <c r="M264" s="47">
        <v>145309.33300000001</v>
      </c>
      <c r="N264" s="47">
        <f t="shared" si="72"/>
        <v>-12342.793000000034</v>
      </c>
    </row>
    <row r="265" spans="2:14" s="1" customFormat="1" ht="50.1" hidden="1" customHeight="1">
      <c r="B265" s="63" t="s">
        <v>24</v>
      </c>
      <c r="C265" s="48">
        <v>8662.7620000000006</v>
      </c>
      <c r="D265" s="48">
        <v>1610.0730000000001</v>
      </c>
      <c r="E265" s="48">
        <v>244052.80300000001</v>
      </c>
      <c r="F265" s="48">
        <f t="shared" si="70"/>
        <v>-233779.96800000002</v>
      </c>
      <c r="G265" s="48">
        <v>375.63200000000001</v>
      </c>
      <c r="H265" s="48">
        <v>66.063000000000002</v>
      </c>
      <c r="I265" s="48">
        <v>18629.483</v>
      </c>
      <c r="J265" s="48">
        <f t="shared" si="71"/>
        <v>-18187.788</v>
      </c>
      <c r="K265" s="48">
        <v>97699.535999999993</v>
      </c>
      <c r="L265" s="48">
        <v>1538.7170000000001</v>
      </c>
      <c r="M265" s="48">
        <v>150728.076</v>
      </c>
      <c r="N265" s="48">
        <f t="shared" si="72"/>
        <v>-51489.823000000004</v>
      </c>
    </row>
    <row r="266" spans="2:14" s="1" customFormat="1" ht="50.1" hidden="1" customHeight="1">
      <c r="B266" s="37" t="s">
        <v>25</v>
      </c>
      <c r="C266" s="47">
        <v>9531.9531999999999</v>
      </c>
      <c r="D266" s="47">
        <v>1843.1559999999999</v>
      </c>
      <c r="E266" s="47">
        <v>292480.13799999998</v>
      </c>
      <c r="F266" s="47">
        <f t="shared" si="70"/>
        <v>-281105.02879999997</v>
      </c>
      <c r="G266" s="47">
        <v>1083.7650000000001</v>
      </c>
      <c r="H266" s="47">
        <v>75.263999999999996</v>
      </c>
      <c r="I266" s="47">
        <v>43740.601000000002</v>
      </c>
      <c r="J266" s="47">
        <f t="shared" si="71"/>
        <v>-42581.572</v>
      </c>
      <c r="K266" s="47">
        <v>91028.75</v>
      </c>
      <c r="L266" s="47">
        <v>1329.865</v>
      </c>
      <c r="M266" s="47">
        <v>137214.06</v>
      </c>
      <c r="N266" s="47">
        <f t="shared" si="72"/>
        <v>-44855.444999999992</v>
      </c>
    </row>
    <row r="267" spans="2:14" s="1" customFormat="1" ht="50.1" hidden="1" customHeight="1">
      <c r="B267" s="63" t="s">
        <v>26</v>
      </c>
      <c r="C267" s="48">
        <v>13445.173500000001</v>
      </c>
      <c r="D267" s="48">
        <v>5809.3090000000002</v>
      </c>
      <c r="E267" s="48">
        <v>341675.15299999999</v>
      </c>
      <c r="F267" s="48">
        <f t="shared" si="70"/>
        <v>-322420.67050000001</v>
      </c>
      <c r="G267" s="48">
        <v>629.99300000000005</v>
      </c>
      <c r="H267" s="48">
        <v>118.629</v>
      </c>
      <c r="I267" s="48">
        <v>81482.551000000007</v>
      </c>
      <c r="J267" s="48">
        <f t="shared" si="71"/>
        <v>-80733.929000000004</v>
      </c>
      <c r="K267" s="48">
        <v>89032.664999999994</v>
      </c>
      <c r="L267" s="48">
        <v>1675.998</v>
      </c>
      <c r="M267" s="48">
        <v>106632.984</v>
      </c>
      <c r="N267" s="48">
        <f t="shared" si="72"/>
        <v>-15924.320999999996</v>
      </c>
    </row>
    <row r="268" spans="2:14" s="1" customFormat="1" ht="50.1" hidden="1" customHeight="1">
      <c r="B268" s="37" t="s">
        <v>27</v>
      </c>
      <c r="C268" s="47">
        <v>14523.621999999999</v>
      </c>
      <c r="D268" s="47">
        <v>2953.8270000000002</v>
      </c>
      <c r="E268" s="47">
        <v>314145.24099999998</v>
      </c>
      <c r="F268" s="47">
        <f t="shared" si="70"/>
        <v>-296667.79199999996</v>
      </c>
      <c r="G268" s="47">
        <v>2637.0259999999998</v>
      </c>
      <c r="H268" s="47">
        <v>54.996000000000002</v>
      </c>
      <c r="I268" s="47">
        <v>30665.527999999998</v>
      </c>
      <c r="J268" s="47">
        <f t="shared" si="71"/>
        <v>-27973.505999999998</v>
      </c>
      <c r="K268" s="47">
        <v>105144.583</v>
      </c>
      <c r="L268" s="47">
        <v>922.74599999999998</v>
      </c>
      <c r="M268" s="47">
        <v>136681.296</v>
      </c>
      <c r="N268" s="47">
        <f t="shared" si="72"/>
        <v>-30613.967000000004</v>
      </c>
    </row>
    <row r="269" spans="2:14" s="1" customFormat="1" ht="50.1" hidden="1" customHeight="1">
      <c r="B269" s="13">
        <v>2018</v>
      </c>
      <c r="C269" s="65"/>
      <c r="D269" s="65"/>
      <c r="E269" s="65"/>
      <c r="F269" s="65"/>
      <c r="G269" s="189"/>
      <c r="H269" s="189"/>
      <c r="I269" s="189"/>
      <c r="J269" s="189"/>
      <c r="K269" s="189"/>
      <c r="L269" s="189"/>
      <c r="M269" s="189"/>
      <c r="N269" s="189"/>
    </row>
    <row r="270" spans="2:14" s="1" customFormat="1" ht="50.1" hidden="1" customHeight="1">
      <c r="B270" s="63" t="s">
        <v>16</v>
      </c>
      <c r="C270" s="48">
        <v>11511.319</v>
      </c>
      <c r="D270" s="48">
        <v>1047.78</v>
      </c>
      <c r="E270" s="48">
        <v>256284.9</v>
      </c>
      <c r="F270" s="48">
        <f t="shared" ref="F270:F281" si="73">C270+D270-E270</f>
        <v>-243725.80100000001</v>
      </c>
      <c r="G270" s="48">
        <v>345.517</v>
      </c>
      <c r="H270" s="48">
        <v>25.113</v>
      </c>
      <c r="I270" s="48">
        <v>35349.326000000001</v>
      </c>
      <c r="J270" s="48">
        <f t="shared" ref="J270:J281" si="74">G270+H270-I270</f>
        <v>-34978.696000000004</v>
      </c>
      <c r="K270" s="48">
        <v>96854.493000000002</v>
      </c>
      <c r="L270" s="48">
        <v>2735.8130000000001</v>
      </c>
      <c r="M270" s="48">
        <v>176777.13500000001</v>
      </c>
      <c r="N270" s="48">
        <f t="shared" ref="N270:N281" si="75">K270+L270-M270</f>
        <v>-77186.829000000012</v>
      </c>
    </row>
    <row r="271" spans="2:14" s="1" customFormat="1" ht="50.1" hidden="1" customHeight="1">
      <c r="B271" s="37" t="s">
        <v>17</v>
      </c>
      <c r="C271" s="47">
        <v>11127.083000000001</v>
      </c>
      <c r="D271" s="47">
        <v>1519.1279999999999</v>
      </c>
      <c r="E271" s="47">
        <v>223840.19099999999</v>
      </c>
      <c r="F271" s="47">
        <f t="shared" si="73"/>
        <v>-211193.97999999998</v>
      </c>
      <c r="G271" s="47">
        <v>1595.454</v>
      </c>
      <c r="H271" s="47">
        <v>32</v>
      </c>
      <c r="I271" s="47">
        <v>55650.317000000003</v>
      </c>
      <c r="J271" s="47">
        <f t="shared" si="74"/>
        <v>-54022.863000000005</v>
      </c>
      <c r="K271" s="47">
        <v>89870.851999999999</v>
      </c>
      <c r="L271" s="47">
        <v>2487.7939999999999</v>
      </c>
      <c r="M271" s="47">
        <v>76755.899999999994</v>
      </c>
      <c r="N271" s="47">
        <f t="shared" si="75"/>
        <v>15602.745999999999</v>
      </c>
    </row>
    <row r="272" spans="2:14" s="1" customFormat="1" ht="50.1" hidden="1" customHeight="1">
      <c r="B272" s="63" t="s">
        <v>18</v>
      </c>
      <c r="C272" s="48">
        <v>14909.855800000001</v>
      </c>
      <c r="D272" s="48">
        <v>1861.0070000000001</v>
      </c>
      <c r="E272" s="48">
        <v>240024.63</v>
      </c>
      <c r="F272" s="48">
        <f t="shared" si="73"/>
        <v>-223253.7672</v>
      </c>
      <c r="G272" s="48">
        <v>541.65899999999999</v>
      </c>
      <c r="H272" s="48">
        <v>21.193999999999999</v>
      </c>
      <c r="I272" s="48">
        <v>34170.002</v>
      </c>
      <c r="J272" s="48">
        <f t="shared" si="74"/>
        <v>-33607.148999999998</v>
      </c>
      <c r="K272" s="48">
        <v>108264.88499999999</v>
      </c>
      <c r="L272" s="48">
        <v>2372.828</v>
      </c>
      <c r="M272" s="48">
        <v>93723.911999999997</v>
      </c>
      <c r="N272" s="48">
        <f t="shared" si="75"/>
        <v>16913.800999999992</v>
      </c>
    </row>
    <row r="273" spans="2:14" s="1" customFormat="1" ht="50.1" hidden="1" customHeight="1">
      <c r="B273" s="37" t="s">
        <v>19</v>
      </c>
      <c r="C273" s="47">
        <v>12086.437</v>
      </c>
      <c r="D273" s="47">
        <v>6265.5630000000001</v>
      </c>
      <c r="E273" s="47">
        <v>244353.71400000001</v>
      </c>
      <c r="F273" s="47">
        <f t="shared" si="73"/>
        <v>-226001.71400000001</v>
      </c>
      <c r="G273" s="47">
        <v>1649.9</v>
      </c>
      <c r="H273" s="47">
        <v>8398.1550000000007</v>
      </c>
      <c r="I273" s="47">
        <v>66249.510999999999</v>
      </c>
      <c r="J273" s="47">
        <f t="shared" si="74"/>
        <v>-56201.455999999998</v>
      </c>
      <c r="K273" s="47">
        <v>93664.108999999997</v>
      </c>
      <c r="L273" s="47">
        <v>1711.049</v>
      </c>
      <c r="M273" s="47">
        <v>108347.53</v>
      </c>
      <c r="N273" s="47">
        <f t="shared" si="75"/>
        <v>-12972.372000000003</v>
      </c>
    </row>
    <row r="274" spans="2:14" s="1" customFormat="1" ht="50.1" hidden="1" customHeight="1">
      <c r="B274" s="63" t="s">
        <v>20</v>
      </c>
      <c r="C274" s="48">
        <v>12421.3776</v>
      </c>
      <c r="D274" s="48">
        <v>2258.319</v>
      </c>
      <c r="E274" s="48">
        <v>231793.296</v>
      </c>
      <c r="F274" s="48">
        <f t="shared" si="73"/>
        <v>-217113.59940000001</v>
      </c>
      <c r="G274" s="48">
        <v>1195.4639999999999</v>
      </c>
      <c r="H274" s="48">
        <v>11.884</v>
      </c>
      <c r="I274" s="48">
        <v>35812.404999999999</v>
      </c>
      <c r="J274" s="48">
        <f t="shared" si="74"/>
        <v>-34605.057000000001</v>
      </c>
      <c r="K274" s="48">
        <v>93261.95</v>
      </c>
      <c r="L274" s="48">
        <v>3396.152</v>
      </c>
      <c r="M274" s="48">
        <v>107846.302</v>
      </c>
      <c r="N274" s="48">
        <f t="shared" si="75"/>
        <v>-11188.199999999997</v>
      </c>
    </row>
    <row r="275" spans="2:14" s="1" customFormat="1" ht="50.1" hidden="1" customHeight="1">
      <c r="B275" s="37" t="s">
        <v>21</v>
      </c>
      <c r="C275" s="47">
        <v>11911.175999999999</v>
      </c>
      <c r="D275" s="47">
        <v>1986.799</v>
      </c>
      <c r="E275" s="47">
        <v>193440.28400000001</v>
      </c>
      <c r="F275" s="47">
        <f t="shared" si="73"/>
        <v>-179542.30900000001</v>
      </c>
      <c r="G275" s="47">
        <v>983.97699999999998</v>
      </c>
      <c r="H275" s="47">
        <v>69.411000000000001</v>
      </c>
      <c r="I275" s="47">
        <v>31229.296999999999</v>
      </c>
      <c r="J275" s="47">
        <f t="shared" si="74"/>
        <v>-30175.909</v>
      </c>
      <c r="K275" s="47">
        <v>111757.97199999999</v>
      </c>
      <c r="L275" s="47">
        <v>513.10799999999995</v>
      </c>
      <c r="M275" s="47">
        <v>151543.61199999999</v>
      </c>
      <c r="N275" s="47">
        <f t="shared" si="75"/>
        <v>-39272.532000000007</v>
      </c>
    </row>
    <row r="276" spans="2:14" s="1" customFormat="1" ht="50.1" hidden="1" customHeight="1">
      <c r="B276" s="63" t="s">
        <v>22</v>
      </c>
      <c r="C276" s="48">
        <v>7823.5770000000002</v>
      </c>
      <c r="D276" s="48">
        <v>1453.049</v>
      </c>
      <c r="E276" s="48">
        <v>366701.80800000002</v>
      </c>
      <c r="F276" s="48">
        <f t="shared" si="73"/>
        <v>-357425.18200000003</v>
      </c>
      <c r="G276" s="48">
        <v>1108.0740000000001</v>
      </c>
      <c r="H276" s="48">
        <v>43.384</v>
      </c>
      <c r="I276" s="48">
        <v>36659.425999999999</v>
      </c>
      <c r="J276" s="48">
        <f t="shared" si="74"/>
        <v>-35507.968000000001</v>
      </c>
      <c r="K276" s="48">
        <v>136419.58600000001</v>
      </c>
      <c r="L276" s="48">
        <v>3232.6509999999998</v>
      </c>
      <c r="M276" s="48">
        <v>131329.03899999999</v>
      </c>
      <c r="N276" s="48">
        <f t="shared" si="75"/>
        <v>8323.1980000000331</v>
      </c>
    </row>
    <row r="277" spans="2:14" s="1" customFormat="1" ht="50.1" hidden="1" customHeight="1">
      <c r="B277" s="37" t="s">
        <v>23</v>
      </c>
      <c r="C277" s="47">
        <v>9761.8430000000008</v>
      </c>
      <c r="D277" s="47">
        <v>896.96</v>
      </c>
      <c r="E277" s="47">
        <v>270993.79399999999</v>
      </c>
      <c r="F277" s="47">
        <f t="shared" si="73"/>
        <v>-260334.99099999998</v>
      </c>
      <c r="G277" s="47">
        <v>984.73400000000004</v>
      </c>
      <c r="H277" s="47">
        <v>46.533000000000001</v>
      </c>
      <c r="I277" s="47">
        <v>53963.815000000002</v>
      </c>
      <c r="J277" s="47">
        <f t="shared" si="74"/>
        <v>-52932.548000000003</v>
      </c>
      <c r="K277" s="47">
        <v>126868.81200000001</v>
      </c>
      <c r="L277" s="47">
        <v>1399.6179999999999</v>
      </c>
      <c r="M277" s="47">
        <v>82018.088000000003</v>
      </c>
      <c r="N277" s="47">
        <f t="shared" si="75"/>
        <v>46250.342000000004</v>
      </c>
    </row>
    <row r="278" spans="2:14" s="1" customFormat="1" ht="50.1" hidden="1" customHeight="1">
      <c r="B278" s="63" t="s">
        <v>24</v>
      </c>
      <c r="C278" s="48">
        <v>10922.928</v>
      </c>
      <c r="D278" s="48">
        <v>1227.8720000000001</v>
      </c>
      <c r="E278" s="48">
        <v>244083.486</v>
      </c>
      <c r="F278" s="48">
        <f t="shared" si="73"/>
        <v>-231932.68600000002</v>
      </c>
      <c r="G278" s="48">
        <v>649.43899999999996</v>
      </c>
      <c r="H278" s="48">
        <v>26.709</v>
      </c>
      <c r="I278" s="48">
        <v>27692.133999999998</v>
      </c>
      <c r="J278" s="48">
        <f t="shared" si="74"/>
        <v>-27015.985999999997</v>
      </c>
      <c r="K278" s="48">
        <v>114442.54399999999</v>
      </c>
      <c r="L278" s="48">
        <v>1874.3</v>
      </c>
      <c r="M278" s="48">
        <v>126339.996</v>
      </c>
      <c r="N278" s="48">
        <f t="shared" si="75"/>
        <v>-10023.152000000002</v>
      </c>
    </row>
    <row r="279" spans="2:14" s="1" customFormat="1" ht="50.1" hidden="1" customHeight="1">
      <c r="B279" s="37" t="s">
        <v>25</v>
      </c>
      <c r="C279" s="47">
        <v>10112.248</v>
      </c>
      <c r="D279" s="47">
        <v>940.72500000000002</v>
      </c>
      <c r="E279" s="47">
        <v>323253.766</v>
      </c>
      <c r="F279" s="47">
        <f t="shared" si="73"/>
        <v>-312200.79300000001</v>
      </c>
      <c r="G279" s="47">
        <v>672.01499999999999</v>
      </c>
      <c r="H279" s="47">
        <v>163.00399999999999</v>
      </c>
      <c r="I279" s="47">
        <v>25120.9</v>
      </c>
      <c r="J279" s="47">
        <f t="shared" si="74"/>
        <v>-24285.881000000001</v>
      </c>
      <c r="K279" s="47">
        <v>87430.126999999993</v>
      </c>
      <c r="L279" s="47">
        <v>3267.922</v>
      </c>
      <c r="M279" s="47">
        <v>112650.186</v>
      </c>
      <c r="N279" s="47">
        <f t="shared" si="75"/>
        <v>-21952.137000000002</v>
      </c>
    </row>
    <row r="280" spans="2:14" s="1" customFormat="1" ht="50.1" hidden="1" customHeight="1">
      <c r="B280" s="63" t="s">
        <v>26</v>
      </c>
      <c r="C280" s="48">
        <v>15718.786</v>
      </c>
      <c r="D280" s="48">
        <v>16713.214</v>
      </c>
      <c r="E280" s="48">
        <v>249231.02299999999</v>
      </c>
      <c r="F280" s="48">
        <f t="shared" si="73"/>
        <v>-216799.02299999999</v>
      </c>
      <c r="G280" s="48">
        <v>1189.2550000000001</v>
      </c>
      <c r="H280" s="48">
        <v>1.597</v>
      </c>
      <c r="I280" s="48">
        <v>29724.171999999999</v>
      </c>
      <c r="J280" s="48">
        <f t="shared" si="74"/>
        <v>-28533.32</v>
      </c>
      <c r="K280" s="48">
        <v>97890.207999999999</v>
      </c>
      <c r="L280" s="48">
        <v>2370.2689999999998</v>
      </c>
      <c r="M280" s="48">
        <v>169008.58300000001</v>
      </c>
      <c r="N280" s="48">
        <f t="shared" si="75"/>
        <v>-68748.106000000014</v>
      </c>
    </row>
    <row r="281" spans="2:14" s="1" customFormat="1" ht="50.1" hidden="1" customHeight="1">
      <c r="B281" s="37" t="s">
        <v>27</v>
      </c>
      <c r="C281" s="47">
        <v>13393.483</v>
      </c>
      <c r="D281" s="47">
        <v>1512.3920000000001</v>
      </c>
      <c r="E281" s="47">
        <v>279913.84600000002</v>
      </c>
      <c r="F281" s="47">
        <f t="shared" si="73"/>
        <v>-265007.97100000002</v>
      </c>
      <c r="G281" s="47">
        <v>1031.067</v>
      </c>
      <c r="H281" s="47">
        <v>0</v>
      </c>
      <c r="I281" s="47">
        <v>100797.65</v>
      </c>
      <c r="J281" s="47">
        <f t="shared" si="74"/>
        <v>-99766.582999999999</v>
      </c>
      <c r="K281" s="47">
        <v>130823.815</v>
      </c>
      <c r="L281" s="47">
        <v>2042.038</v>
      </c>
      <c r="M281" s="47">
        <v>162833.435</v>
      </c>
      <c r="N281" s="47">
        <f t="shared" si="75"/>
        <v>-29967.581999999995</v>
      </c>
    </row>
    <row r="282" spans="2:14" s="1" customFormat="1" ht="50.1" hidden="1" customHeight="1">
      <c r="B282" s="13">
        <v>2019</v>
      </c>
      <c r="C282" s="65"/>
      <c r="D282" s="65"/>
      <c r="E282" s="65"/>
      <c r="F282" s="65"/>
      <c r="G282" s="189"/>
      <c r="H282" s="189"/>
      <c r="I282" s="189"/>
      <c r="J282" s="189"/>
      <c r="K282" s="189"/>
      <c r="L282" s="189"/>
      <c r="M282" s="189"/>
      <c r="N282" s="189"/>
    </row>
    <row r="283" spans="2:14" s="1" customFormat="1" ht="50.1" hidden="1" customHeight="1">
      <c r="B283" s="63" t="s">
        <v>16</v>
      </c>
      <c r="C283" s="48">
        <v>10834.488599999999</v>
      </c>
      <c r="D283" s="48">
        <v>2854.7620000000002</v>
      </c>
      <c r="E283" s="48">
        <v>231388.28</v>
      </c>
      <c r="F283" s="48">
        <f t="shared" ref="F283:F294" si="76">C283+D283-E283</f>
        <v>-217699.0294</v>
      </c>
      <c r="G283" s="48">
        <v>4947.49</v>
      </c>
      <c r="H283" s="48">
        <v>86.727000000000004</v>
      </c>
      <c r="I283" s="48">
        <v>32110.731</v>
      </c>
      <c r="J283" s="48">
        <f t="shared" ref="J283:J294" si="77">G283+H283-I283</f>
        <v>-27076.513999999999</v>
      </c>
      <c r="K283" s="48">
        <v>115347.102</v>
      </c>
      <c r="L283" s="48">
        <v>3549.0830000000001</v>
      </c>
      <c r="M283" s="48">
        <v>108320.018</v>
      </c>
      <c r="N283" s="48">
        <f t="shared" ref="N283:N294" si="78">K283+L283-M283</f>
        <v>10576.167000000001</v>
      </c>
    </row>
    <row r="284" spans="2:14" s="1" customFormat="1" ht="50.1" hidden="1" customHeight="1">
      <c r="B284" s="37" t="s">
        <v>17</v>
      </c>
      <c r="C284" s="47">
        <v>11458.986999999999</v>
      </c>
      <c r="D284" s="47">
        <v>2144.8969999999999</v>
      </c>
      <c r="E284" s="47">
        <v>172214.008</v>
      </c>
      <c r="F284" s="47">
        <f t="shared" si="76"/>
        <v>-158610.12400000001</v>
      </c>
      <c r="G284" s="47">
        <v>822.28099999999995</v>
      </c>
      <c r="H284" s="47">
        <v>78.17</v>
      </c>
      <c r="I284" s="47">
        <v>25139.166000000001</v>
      </c>
      <c r="J284" s="47">
        <f t="shared" si="77"/>
        <v>-24238.715</v>
      </c>
      <c r="K284" s="47">
        <v>96566.824999999997</v>
      </c>
      <c r="L284" s="47">
        <v>1598.914</v>
      </c>
      <c r="M284" s="47">
        <v>118473.626</v>
      </c>
      <c r="N284" s="47">
        <f t="shared" si="78"/>
        <v>-20307.887000000002</v>
      </c>
    </row>
    <row r="285" spans="2:14" s="1" customFormat="1" ht="50.1" hidden="1" customHeight="1">
      <c r="B285" s="63" t="s">
        <v>18</v>
      </c>
      <c r="C285" s="48">
        <v>10339.52</v>
      </c>
      <c r="D285" s="48">
        <v>1190.3720000000001</v>
      </c>
      <c r="E285" s="48">
        <v>197180.88746</v>
      </c>
      <c r="F285" s="48">
        <f t="shared" si="76"/>
        <v>-185650.99546000001</v>
      </c>
      <c r="G285" s="48">
        <v>948.14800000000002</v>
      </c>
      <c r="H285" s="48">
        <v>177.351</v>
      </c>
      <c r="I285" s="48">
        <v>42652.11</v>
      </c>
      <c r="J285" s="48">
        <f t="shared" si="77"/>
        <v>-41526.610999999997</v>
      </c>
      <c r="K285" s="48">
        <v>97668.736999999994</v>
      </c>
      <c r="L285" s="48">
        <v>4222.6589999999997</v>
      </c>
      <c r="M285" s="48">
        <v>88780.430090000009</v>
      </c>
      <c r="N285" s="48">
        <f t="shared" si="78"/>
        <v>13110.965909999984</v>
      </c>
    </row>
    <row r="286" spans="2:14" s="1" customFormat="1" ht="50.1" hidden="1" customHeight="1">
      <c r="B286" s="37" t="s">
        <v>19</v>
      </c>
      <c r="C286" s="47">
        <v>11529.85</v>
      </c>
      <c r="D286" s="47">
        <v>1846.923</v>
      </c>
      <c r="E286" s="47">
        <v>300616.61700000003</v>
      </c>
      <c r="F286" s="47">
        <f t="shared" si="76"/>
        <v>-287239.84400000004</v>
      </c>
      <c r="G286" s="47">
        <v>1236.567</v>
      </c>
      <c r="H286" s="47">
        <v>279.44900000000001</v>
      </c>
      <c r="I286" s="47">
        <v>43778.216999999997</v>
      </c>
      <c r="J286" s="47">
        <f t="shared" si="77"/>
        <v>-42262.200999999994</v>
      </c>
      <c r="K286" s="47">
        <v>88948.366999999998</v>
      </c>
      <c r="L286" s="47">
        <v>1637.3330000000001</v>
      </c>
      <c r="M286" s="47">
        <v>108920.307</v>
      </c>
      <c r="N286" s="47">
        <f t="shared" si="78"/>
        <v>-18334.607000000004</v>
      </c>
    </row>
    <row r="287" spans="2:14" s="1" customFormat="1" ht="50.1" hidden="1" customHeight="1">
      <c r="B287" s="63" t="s">
        <v>20</v>
      </c>
      <c r="C287" s="48">
        <v>11131.032999999999</v>
      </c>
      <c r="D287" s="48">
        <v>2616.7260000000001</v>
      </c>
      <c r="E287" s="48">
        <v>242130.29800000001</v>
      </c>
      <c r="F287" s="48">
        <f t="shared" si="76"/>
        <v>-228382.53900000002</v>
      </c>
      <c r="G287" s="48">
        <v>597.66999999999996</v>
      </c>
      <c r="H287" s="48">
        <v>164.31700000000001</v>
      </c>
      <c r="I287" s="48">
        <v>24475.337</v>
      </c>
      <c r="J287" s="48">
        <f t="shared" si="77"/>
        <v>-23713.35</v>
      </c>
      <c r="K287" s="48">
        <v>97894.785999999993</v>
      </c>
      <c r="L287" s="48">
        <v>3012.1750000000002</v>
      </c>
      <c r="M287" s="48">
        <v>132665.51999999999</v>
      </c>
      <c r="N287" s="48">
        <f t="shared" si="78"/>
        <v>-31758.558999999994</v>
      </c>
    </row>
    <row r="288" spans="2:14" s="1" customFormat="1" ht="50.1" hidden="1" customHeight="1">
      <c r="B288" s="37" t="s">
        <v>21</v>
      </c>
      <c r="C288" s="47">
        <v>10413.072</v>
      </c>
      <c r="D288" s="47">
        <v>1014.62</v>
      </c>
      <c r="E288" s="47">
        <v>211756.45749999999</v>
      </c>
      <c r="F288" s="47">
        <f t="shared" si="76"/>
        <v>-200328.76549999998</v>
      </c>
      <c r="G288" s="47">
        <v>666.81399999999996</v>
      </c>
      <c r="H288" s="47">
        <v>144.36600000000001</v>
      </c>
      <c r="I288" s="47">
        <v>15588.966</v>
      </c>
      <c r="J288" s="47">
        <f t="shared" si="77"/>
        <v>-14777.786</v>
      </c>
      <c r="K288" s="47">
        <v>143381.12400000001</v>
      </c>
      <c r="L288" s="47">
        <v>2922.8440000000001</v>
      </c>
      <c r="M288" s="47">
        <v>144710.37824000002</v>
      </c>
      <c r="N288" s="47">
        <f t="shared" si="78"/>
        <v>1593.5897600000026</v>
      </c>
    </row>
    <row r="289" spans="2:14" s="1" customFormat="1" ht="50.1" hidden="1" customHeight="1">
      <c r="B289" s="63" t="s">
        <v>22</v>
      </c>
      <c r="C289" s="48">
        <v>18061.124</v>
      </c>
      <c r="D289" s="48">
        <v>6622.991</v>
      </c>
      <c r="E289" s="48">
        <v>282947.72399999999</v>
      </c>
      <c r="F289" s="48">
        <f t="shared" si="76"/>
        <v>-258263.609</v>
      </c>
      <c r="G289" s="48">
        <v>2112.6590000000001</v>
      </c>
      <c r="H289" s="48">
        <v>67.933999999999997</v>
      </c>
      <c r="I289" s="48">
        <v>43553.84</v>
      </c>
      <c r="J289" s="48">
        <f t="shared" si="77"/>
        <v>-41373.246999999996</v>
      </c>
      <c r="K289" s="48">
        <v>154056.69399999999</v>
      </c>
      <c r="L289" s="48">
        <v>5221.7060000000001</v>
      </c>
      <c r="M289" s="48">
        <v>134468.29399999999</v>
      </c>
      <c r="N289" s="48">
        <f t="shared" si="78"/>
        <v>24810.106</v>
      </c>
    </row>
    <row r="290" spans="2:14" s="1" customFormat="1" ht="50.1" hidden="1" customHeight="1">
      <c r="B290" s="37" t="s">
        <v>23</v>
      </c>
      <c r="C290" s="47">
        <v>15244.58995</v>
      </c>
      <c r="D290" s="47">
        <v>2008.2270000000001</v>
      </c>
      <c r="E290" s="47">
        <v>241517.91399999999</v>
      </c>
      <c r="F290" s="47">
        <f t="shared" si="76"/>
        <v>-224265.09704999998</v>
      </c>
      <c r="G290" s="47">
        <v>14515.625736</v>
      </c>
      <c r="H290" s="47">
        <v>58.598999999999997</v>
      </c>
      <c r="I290" s="47">
        <v>34262.067000000003</v>
      </c>
      <c r="J290" s="47">
        <f t="shared" si="77"/>
        <v>-19687.842264000003</v>
      </c>
      <c r="K290" s="47">
        <v>141855.88919999998</v>
      </c>
      <c r="L290" s="47">
        <v>3772.78</v>
      </c>
      <c r="M290" s="47">
        <v>90383.869000000006</v>
      </c>
      <c r="N290" s="47">
        <f t="shared" si="78"/>
        <v>55244.800199999969</v>
      </c>
    </row>
    <row r="291" spans="2:14" s="1" customFormat="1" ht="50.1" hidden="1" customHeight="1">
      <c r="B291" s="63" t="s">
        <v>24</v>
      </c>
      <c r="C291" s="48">
        <v>7804.598</v>
      </c>
      <c r="D291" s="48">
        <v>9368.7000000000007</v>
      </c>
      <c r="E291" s="48">
        <v>209218.12015</v>
      </c>
      <c r="F291" s="48">
        <f t="shared" si="76"/>
        <v>-192044.82214999999</v>
      </c>
      <c r="G291" s="48">
        <v>4891.4340000000002</v>
      </c>
      <c r="H291" s="48">
        <v>2.5419999999999998</v>
      </c>
      <c r="I291" s="48">
        <v>23490.118999999999</v>
      </c>
      <c r="J291" s="48">
        <f t="shared" si="77"/>
        <v>-18596.142999999996</v>
      </c>
      <c r="K291" s="48">
        <v>165860.19200000001</v>
      </c>
      <c r="L291" s="48">
        <v>4463.0839999999998</v>
      </c>
      <c r="M291" s="48">
        <v>103598.87323</v>
      </c>
      <c r="N291" s="48">
        <f t="shared" si="78"/>
        <v>66724.402770000015</v>
      </c>
    </row>
    <row r="292" spans="2:14" s="1" customFormat="1" ht="50.1" hidden="1" customHeight="1">
      <c r="B292" s="37" t="s">
        <v>25</v>
      </c>
      <c r="C292" s="47">
        <v>9681.1054999999997</v>
      </c>
      <c r="D292" s="47">
        <v>1322.606</v>
      </c>
      <c r="E292" s="47">
        <v>197540.50657</v>
      </c>
      <c r="F292" s="47">
        <f t="shared" si="76"/>
        <v>-186536.79506999999</v>
      </c>
      <c r="G292" s="47">
        <v>556.74599999999998</v>
      </c>
      <c r="H292" s="47">
        <v>38.520000000000003</v>
      </c>
      <c r="I292" s="47">
        <v>45092.268499999998</v>
      </c>
      <c r="J292" s="47">
        <f t="shared" si="77"/>
        <v>-44497.002499999995</v>
      </c>
      <c r="K292" s="47">
        <v>116876.42</v>
      </c>
      <c r="L292" s="47">
        <v>2916.9823099999999</v>
      </c>
      <c r="M292" s="47">
        <v>89228.567569999999</v>
      </c>
      <c r="N292" s="47">
        <f t="shared" si="78"/>
        <v>30564.834740000006</v>
      </c>
    </row>
    <row r="293" spans="2:14" s="1" customFormat="1" ht="50.1" hidden="1" customHeight="1">
      <c r="B293" s="63" t="s">
        <v>26</v>
      </c>
      <c r="C293" s="48">
        <v>16683.687000000002</v>
      </c>
      <c r="D293" s="48">
        <v>2987.8389999999999</v>
      </c>
      <c r="E293" s="48">
        <v>219571.34496000002</v>
      </c>
      <c r="F293" s="48">
        <f t="shared" si="76"/>
        <v>-199899.81896</v>
      </c>
      <c r="G293" s="48">
        <v>213.57</v>
      </c>
      <c r="H293" s="48">
        <v>108.235</v>
      </c>
      <c r="I293" s="48">
        <v>37565.118999999999</v>
      </c>
      <c r="J293" s="48">
        <f t="shared" si="77"/>
        <v>-37243.313999999998</v>
      </c>
      <c r="K293" s="48">
        <v>106464.87972</v>
      </c>
      <c r="L293" s="48">
        <v>2561.0189999999998</v>
      </c>
      <c r="M293" s="48">
        <v>63664.386869999995</v>
      </c>
      <c r="N293" s="48">
        <f t="shared" si="78"/>
        <v>45361.511850000003</v>
      </c>
    </row>
    <row r="294" spans="2:14" s="1" customFormat="1" ht="50.1" hidden="1" customHeight="1">
      <c r="B294" s="37" t="s">
        <v>27</v>
      </c>
      <c r="C294" s="47">
        <v>11399.181</v>
      </c>
      <c r="D294" s="47">
        <v>9120.357</v>
      </c>
      <c r="E294" s="47">
        <v>245699.41509999998</v>
      </c>
      <c r="F294" s="47">
        <f t="shared" si="76"/>
        <v>-225179.87709999998</v>
      </c>
      <c r="G294" s="47">
        <v>6887.21</v>
      </c>
      <c r="H294" s="47">
        <v>2.33</v>
      </c>
      <c r="I294" s="47">
        <v>33453.758000000002</v>
      </c>
      <c r="J294" s="47">
        <f t="shared" si="77"/>
        <v>-26564.218000000001</v>
      </c>
      <c r="K294" s="47">
        <v>129079.917</v>
      </c>
      <c r="L294" s="47">
        <v>5021.7619999999997</v>
      </c>
      <c r="M294" s="47">
        <v>92330.616880000001</v>
      </c>
      <c r="N294" s="47">
        <f t="shared" si="78"/>
        <v>41771.062120000002</v>
      </c>
    </row>
    <row r="295" spans="2:14" s="1" customFormat="1" ht="50.1" hidden="1" customHeight="1">
      <c r="B295" s="13">
        <v>2020</v>
      </c>
      <c r="C295" s="65"/>
      <c r="D295" s="65"/>
      <c r="E295" s="65"/>
      <c r="F295" s="65"/>
      <c r="G295" s="189"/>
      <c r="H295" s="189"/>
      <c r="I295" s="189"/>
      <c r="J295" s="189"/>
      <c r="K295" s="189"/>
      <c r="L295" s="189"/>
      <c r="M295" s="189"/>
      <c r="N295" s="189"/>
    </row>
    <row r="296" spans="2:14" s="1" customFormat="1" ht="50.1" hidden="1" customHeight="1">
      <c r="B296" s="63" t="s">
        <v>16</v>
      </c>
      <c r="C296" s="48">
        <v>10097.618</v>
      </c>
      <c r="D296" s="48">
        <v>1751.07</v>
      </c>
      <c r="E296" s="48">
        <v>183597.81996000002</v>
      </c>
      <c r="F296" s="48">
        <f t="shared" ref="F296:F307" si="79">C296+D296-E296</f>
        <v>-171749.13196000003</v>
      </c>
      <c r="G296" s="48">
        <v>8632.3430000000008</v>
      </c>
      <c r="H296" s="48">
        <v>151.715</v>
      </c>
      <c r="I296" s="48">
        <v>27525.516</v>
      </c>
      <c r="J296" s="48">
        <f t="shared" ref="J296:J307" si="80">G296+H296-I296</f>
        <v>-18741.457999999999</v>
      </c>
      <c r="K296" s="48">
        <v>135863.44500000001</v>
      </c>
      <c r="L296" s="48">
        <v>2808.0010000000002</v>
      </c>
      <c r="M296" s="48">
        <v>100338.96093</v>
      </c>
      <c r="N296" s="48">
        <f t="shared" ref="N296:N307" si="81">K296+L296-M296</f>
        <v>38332.485069999995</v>
      </c>
    </row>
    <row r="297" spans="2:14" s="1" customFormat="1" ht="50.1" hidden="1" customHeight="1">
      <c r="B297" s="37" t="s">
        <v>17</v>
      </c>
      <c r="C297" s="47">
        <v>17856.091</v>
      </c>
      <c r="D297" s="47">
        <v>1109.5309999999999</v>
      </c>
      <c r="E297" s="47">
        <v>203992.39359999998</v>
      </c>
      <c r="F297" s="47">
        <f t="shared" si="79"/>
        <v>-185026.77159999998</v>
      </c>
      <c r="G297" s="47">
        <v>5170.4650000000001</v>
      </c>
      <c r="H297" s="47">
        <v>0.99399999999999999</v>
      </c>
      <c r="I297" s="47">
        <v>28585.916000000001</v>
      </c>
      <c r="J297" s="47">
        <f t="shared" si="80"/>
        <v>-23414.457000000002</v>
      </c>
      <c r="K297" s="47">
        <v>135312.571</v>
      </c>
      <c r="L297" s="47">
        <v>4048.808</v>
      </c>
      <c r="M297" s="47">
        <v>99738.171819999989</v>
      </c>
      <c r="N297" s="47">
        <f t="shared" si="81"/>
        <v>39623.207179999998</v>
      </c>
    </row>
    <row r="298" spans="2:14" s="1" customFormat="1" ht="50.1" hidden="1" customHeight="1">
      <c r="B298" s="63" t="s">
        <v>18</v>
      </c>
      <c r="C298" s="48">
        <v>9899.8259999999991</v>
      </c>
      <c r="D298" s="48">
        <v>1367.5830000000001</v>
      </c>
      <c r="E298" s="48">
        <v>151424.97949999999</v>
      </c>
      <c r="F298" s="48">
        <f t="shared" si="79"/>
        <v>-140157.57049999997</v>
      </c>
      <c r="G298" s="48">
        <v>641.21600000000001</v>
      </c>
      <c r="H298" s="48">
        <v>7.5970000000000004</v>
      </c>
      <c r="I298" s="48">
        <v>28292.333999999999</v>
      </c>
      <c r="J298" s="48">
        <f t="shared" si="80"/>
        <v>-27643.521000000001</v>
      </c>
      <c r="K298" s="48">
        <v>85954.025999999998</v>
      </c>
      <c r="L298" s="48">
        <v>2294.27</v>
      </c>
      <c r="M298" s="48">
        <v>84314.23977</v>
      </c>
      <c r="N298" s="48">
        <f t="shared" si="81"/>
        <v>3934.056230000002</v>
      </c>
    </row>
    <row r="299" spans="2:14" s="1" customFormat="1" ht="50.1" hidden="1" customHeight="1">
      <c r="B299" s="37" t="s">
        <v>19</v>
      </c>
      <c r="C299" s="47">
        <v>9199.59</v>
      </c>
      <c r="D299" s="47">
        <v>540.346</v>
      </c>
      <c r="E299" s="47">
        <v>161014.837</v>
      </c>
      <c r="F299" s="47">
        <f t="shared" si="79"/>
        <v>-151274.90100000001</v>
      </c>
      <c r="G299" s="47">
        <v>128.15299999999999</v>
      </c>
      <c r="H299" s="47">
        <v>33.902999999999999</v>
      </c>
      <c r="I299" s="47">
        <v>36615.599999999999</v>
      </c>
      <c r="J299" s="47">
        <f t="shared" si="80"/>
        <v>-36453.544000000002</v>
      </c>
      <c r="K299" s="47">
        <v>45644.55</v>
      </c>
      <c r="L299" s="47">
        <v>885.83299999999997</v>
      </c>
      <c r="M299" s="47">
        <v>74525.760999999999</v>
      </c>
      <c r="N299" s="47">
        <f t="shared" si="81"/>
        <v>-27995.377999999997</v>
      </c>
    </row>
    <row r="300" spans="2:14" s="1" customFormat="1" ht="50.1" hidden="1" customHeight="1">
      <c r="B300" s="63" t="s">
        <v>20</v>
      </c>
      <c r="C300" s="48">
        <v>13148.566000000001</v>
      </c>
      <c r="D300" s="48">
        <v>7272.942</v>
      </c>
      <c r="E300" s="48">
        <v>178293.07012000002</v>
      </c>
      <c r="F300" s="48">
        <f t="shared" si="79"/>
        <v>-157871.56212000002</v>
      </c>
      <c r="G300" s="48">
        <v>10231.084999999999</v>
      </c>
      <c r="H300" s="48">
        <v>13.789</v>
      </c>
      <c r="I300" s="48">
        <v>29846.091</v>
      </c>
      <c r="J300" s="48">
        <f t="shared" si="80"/>
        <v>-19601.217000000001</v>
      </c>
      <c r="K300" s="48">
        <v>72756.558999999994</v>
      </c>
      <c r="L300" s="48">
        <v>402.40600000000001</v>
      </c>
      <c r="M300" s="48">
        <v>75085.725999999995</v>
      </c>
      <c r="N300" s="48">
        <f t="shared" si="81"/>
        <v>-1926.7609999999986</v>
      </c>
    </row>
    <row r="301" spans="2:14" s="1" customFormat="1" ht="50.1" hidden="1" customHeight="1">
      <c r="B301" s="37" t="s">
        <v>21</v>
      </c>
      <c r="C301" s="47">
        <v>10403.884</v>
      </c>
      <c r="D301" s="47">
        <v>5069.143</v>
      </c>
      <c r="E301" s="47">
        <v>239982.516</v>
      </c>
      <c r="F301" s="47">
        <f t="shared" si="79"/>
        <v>-224509.489</v>
      </c>
      <c r="G301" s="47">
        <v>16128.657999999999</v>
      </c>
      <c r="H301" s="47">
        <v>37.880000000000003</v>
      </c>
      <c r="I301" s="47">
        <v>24665.858</v>
      </c>
      <c r="J301" s="47">
        <f t="shared" si="80"/>
        <v>-8499.3200000000015</v>
      </c>
      <c r="K301" s="47">
        <v>103491.54399999999</v>
      </c>
      <c r="L301" s="47">
        <v>1865.182</v>
      </c>
      <c r="M301" s="47">
        <v>87769.3076</v>
      </c>
      <c r="N301" s="47">
        <f t="shared" si="81"/>
        <v>17587.418399999995</v>
      </c>
    </row>
    <row r="302" spans="2:14" s="1" customFormat="1" ht="50.1" hidden="1" customHeight="1">
      <c r="B302" s="63" t="s">
        <v>22</v>
      </c>
      <c r="C302" s="48">
        <v>17153.887999999999</v>
      </c>
      <c r="D302" s="48">
        <v>1388.0139999999999</v>
      </c>
      <c r="E302" s="48">
        <v>257522.859</v>
      </c>
      <c r="F302" s="48">
        <f t="shared" si="79"/>
        <v>-238980.95699999999</v>
      </c>
      <c r="G302" s="48">
        <v>30905.147000000001</v>
      </c>
      <c r="H302" s="48">
        <v>134.36000000000001</v>
      </c>
      <c r="I302" s="48">
        <v>28070.527999999998</v>
      </c>
      <c r="J302" s="48">
        <f t="shared" si="80"/>
        <v>2968.979000000003</v>
      </c>
      <c r="K302" s="48">
        <v>137172.19</v>
      </c>
      <c r="L302" s="48">
        <v>2243.2170000000001</v>
      </c>
      <c r="M302" s="48">
        <v>94942.373000000007</v>
      </c>
      <c r="N302" s="48">
        <f t="shared" si="81"/>
        <v>44473.034</v>
      </c>
    </row>
    <row r="303" spans="2:14" s="1" customFormat="1" ht="50.1" hidden="1" customHeight="1">
      <c r="B303" s="37" t="s">
        <v>23</v>
      </c>
      <c r="C303" s="47">
        <v>10688.022999999999</v>
      </c>
      <c r="D303" s="47">
        <v>1017.462</v>
      </c>
      <c r="E303" s="47">
        <v>230077.17738000001</v>
      </c>
      <c r="F303" s="47">
        <f t="shared" si="79"/>
        <v>-218371.69238000002</v>
      </c>
      <c r="G303" s="47">
        <v>85966.137000000002</v>
      </c>
      <c r="H303" s="47">
        <v>53.05</v>
      </c>
      <c r="I303" s="47">
        <v>27146.794999999998</v>
      </c>
      <c r="J303" s="47">
        <f t="shared" si="80"/>
        <v>58872.392000000007</v>
      </c>
      <c r="K303" s="47">
        <v>123686.93399999999</v>
      </c>
      <c r="L303" s="47">
        <v>2515.848</v>
      </c>
      <c r="M303" s="47">
        <v>112807.21351999999</v>
      </c>
      <c r="N303" s="47">
        <f t="shared" si="81"/>
        <v>13395.568480000002</v>
      </c>
    </row>
    <row r="304" spans="2:14" s="1" customFormat="1" ht="50.1" hidden="1" customHeight="1">
      <c r="B304" s="63" t="s">
        <v>24</v>
      </c>
      <c r="C304" s="48">
        <v>10512.966</v>
      </c>
      <c r="D304" s="48">
        <v>2164.3560000000002</v>
      </c>
      <c r="E304" s="48">
        <v>216624.397</v>
      </c>
      <c r="F304" s="48">
        <f t="shared" si="79"/>
        <v>-203947.07500000001</v>
      </c>
      <c r="G304" s="48">
        <v>19713.556</v>
      </c>
      <c r="H304" s="48">
        <v>73.433999999999997</v>
      </c>
      <c r="I304" s="48">
        <v>70364.053</v>
      </c>
      <c r="J304" s="48">
        <f t="shared" si="80"/>
        <v>-50577.062999999995</v>
      </c>
      <c r="K304" s="48">
        <v>128958.197</v>
      </c>
      <c r="L304" s="48">
        <v>479.25200000000001</v>
      </c>
      <c r="M304" s="48">
        <v>87197.726999999999</v>
      </c>
      <c r="N304" s="48">
        <f t="shared" si="81"/>
        <v>42239.721999999994</v>
      </c>
    </row>
    <row r="305" spans="2:14" s="1" customFormat="1" ht="50.1" hidden="1" customHeight="1">
      <c r="B305" s="37" t="s">
        <v>25</v>
      </c>
      <c r="C305" s="47">
        <v>15584.0728</v>
      </c>
      <c r="D305" s="47">
        <v>1224.7840000000001</v>
      </c>
      <c r="E305" s="47">
        <v>213379.64199999999</v>
      </c>
      <c r="F305" s="47">
        <f t="shared" si="79"/>
        <v>-196570.78519999998</v>
      </c>
      <c r="G305" s="47">
        <v>504.209</v>
      </c>
      <c r="H305" s="47">
        <v>15.586</v>
      </c>
      <c r="I305" s="47">
        <v>38436.855000000003</v>
      </c>
      <c r="J305" s="47">
        <f t="shared" si="80"/>
        <v>-37917.060000000005</v>
      </c>
      <c r="K305" s="47">
        <v>80692.388000000006</v>
      </c>
      <c r="L305" s="47">
        <v>3465.663</v>
      </c>
      <c r="M305" s="47">
        <v>98791.839420000004</v>
      </c>
      <c r="N305" s="47">
        <f t="shared" si="81"/>
        <v>-14633.788419999997</v>
      </c>
    </row>
    <row r="306" spans="2:14" s="1" customFormat="1" ht="50.1" hidden="1" customHeight="1">
      <c r="B306" s="63" t="s">
        <v>26</v>
      </c>
      <c r="C306" s="48">
        <v>11217.307000000001</v>
      </c>
      <c r="D306" s="48">
        <v>3146.953</v>
      </c>
      <c r="E306" s="48">
        <v>239747.67382</v>
      </c>
      <c r="F306" s="48">
        <f t="shared" si="79"/>
        <v>-225383.41381999999</v>
      </c>
      <c r="G306" s="48">
        <v>390.07499999999999</v>
      </c>
      <c r="H306" s="48">
        <v>16.702999999999999</v>
      </c>
      <c r="I306" s="48">
        <v>88594.748699999996</v>
      </c>
      <c r="J306" s="48">
        <f t="shared" si="80"/>
        <v>-88187.970699999991</v>
      </c>
      <c r="K306" s="48">
        <v>80073.005000000005</v>
      </c>
      <c r="L306" s="48">
        <v>2283.6108199999999</v>
      </c>
      <c r="M306" s="48">
        <v>93163.426590000003</v>
      </c>
      <c r="N306" s="48">
        <f t="shared" si="81"/>
        <v>-10806.810769999996</v>
      </c>
    </row>
    <row r="307" spans="2:14" s="1" customFormat="1" ht="50.1" hidden="1" customHeight="1">
      <c r="B307" s="37" t="s">
        <v>27</v>
      </c>
      <c r="C307" s="47">
        <v>17572.125800000002</v>
      </c>
      <c r="D307" s="47">
        <v>1427.8030000000001</v>
      </c>
      <c r="E307" s="47">
        <v>240661.59435</v>
      </c>
      <c r="F307" s="47">
        <f t="shared" si="79"/>
        <v>-221661.66555000001</v>
      </c>
      <c r="G307" s="47">
        <v>833.83199999999999</v>
      </c>
      <c r="H307" s="47">
        <v>37.58</v>
      </c>
      <c r="I307" s="47">
        <v>19265.327000000001</v>
      </c>
      <c r="J307" s="47">
        <f t="shared" si="80"/>
        <v>-18393.915000000001</v>
      </c>
      <c r="K307" s="47">
        <v>141097.546</v>
      </c>
      <c r="L307" s="47">
        <v>2008.652</v>
      </c>
      <c r="M307" s="47">
        <v>121778.38675000001</v>
      </c>
      <c r="N307" s="47">
        <f t="shared" si="81"/>
        <v>21327.811249999999</v>
      </c>
    </row>
    <row r="308" spans="2:14" s="1" customFormat="1" ht="50.1" hidden="1" customHeight="1">
      <c r="B308" s="13">
        <v>2021</v>
      </c>
      <c r="C308" s="65"/>
      <c r="D308" s="65"/>
      <c r="E308" s="65"/>
      <c r="F308" s="65"/>
      <c r="G308" s="189"/>
      <c r="H308" s="189"/>
      <c r="I308" s="189"/>
      <c r="J308" s="189"/>
      <c r="K308" s="189"/>
      <c r="L308" s="189"/>
      <c r="M308" s="189"/>
      <c r="N308" s="189"/>
    </row>
    <row r="309" spans="2:14" s="1" customFormat="1" ht="50.1" hidden="1" customHeight="1">
      <c r="B309" s="63" t="s">
        <v>16</v>
      </c>
      <c r="C309" s="48">
        <v>19337.633000000002</v>
      </c>
      <c r="D309" s="48">
        <v>1397.4259999999999</v>
      </c>
      <c r="E309" s="48">
        <v>192235.58353999999</v>
      </c>
      <c r="F309" s="48">
        <f t="shared" ref="F309:F320" si="82">C309+D309-E309</f>
        <v>-171500.52453999998</v>
      </c>
      <c r="G309" s="48">
        <v>6920.9620000000004</v>
      </c>
      <c r="H309" s="48">
        <v>60.707000000000001</v>
      </c>
      <c r="I309" s="48">
        <v>27156.924159999999</v>
      </c>
      <c r="J309" s="48">
        <f t="shared" ref="J309:J320" si="83">G309+H309-I309</f>
        <v>-20175.255159999997</v>
      </c>
      <c r="K309" s="48">
        <v>127465.626</v>
      </c>
      <c r="L309" s="48">
        <v>3316.8609999999999</v>
      </c>
      <c r="M309" s="48">
        <v>93133.186829999991</v>
      </c>
      <c r="N309" s="48">
        <f t="shared" ref="N309:N320" si="84">K309+L309-M309</f>
        <v>37649.300170000017</v>
      </c>
    </row>
    <row r="310" spans="2:14" s="1" customFormat="1" ht="50.1" hidden="1" customHeight="1">
      <c r="B310" s="37" t="s">
        <v>17</v>
      </c>
      <c r="C310" s="47">
        <v>16972.973000000002</v>
      </c>
      <c r="D310" s="47">
        <v>2754.127</v>
      </c>
      <c r="E310" s="47">
        <v>212166.88349000001</v>
      </c>
      <c r="F310" s="47">
        <f t="shared" si="82"/>
        <v>-192439.78349</v>
      </c>
      <c r="G310" s="47">
        <v>1331.2950000000001</v>
      </c>
      <c r="H310" s="47">
        <v>11382.892</v>
      </c>
      <c r="I310" s="47">
        <v>39837.093999999997</v>
      </c>
      <c r="J310" s="47">
        <f t="shared" si="83"/>
        <v>-27122.906999999999</v>
      </c>
      <c r="K310" s="47">
        <v>122887.322</v>
      </c>
      <c r="L310" s="47">
        <v>2366.65</v>
      </c>
      <c r="M310" s="47">
        <v>82926.929839999997</v>
      </c>
      <c r="N310" s="47">
        <f t="shared" si="84"/>
        <v>42327.042159999997</v>
      </c>
    </row>
    <row r="311" spans="2:14" s="1" customFormat="1" ht="50.1" hidden="1" customHeight="1">
      <c r="B311" s="63" t="s">
        <v>18</v>
      </c>
      <c r="C311" s="48">
        <v>13074.374380000001</v>
      </c>
      <c r="D311" s="48">
        <v>11207.202090000001</v>
      </c>
      <c r="E311" s="48">
        <v>239608.36976</v>
      </c>
      <c r="F311" s="48">
        <f t="shared" si="82"/>
        <v>-215326.79329</v>
      </c>
      <c r="G311" s="48">
        <v>569.56345999999996</v>
      </c>
      <c r="H311" s="48">
        <v>98.034549999999996</v>
      </c>
      <c r="I311" s="48">
        <v>75977.517769999991</v>
      </c>
      <c r="J311" s="48">
        <f t="shared" si="83"/>
        <v>-75309.91975999999</v>
      </c>
      <c r="K311" s="48">
        <v>107332.17393</v>
      </c>
      <c r="L311" s="48">
        <v>4766.8177800000003</v>
      </c>
      <c r="M311" s="48">
        <v>102313.37240000001</v>
      </c>
      <c r="N311" s="48">
        <f t="shared" si="84"/>
        <v>9785.6193099999946</v>
      </c>
    </row>
    <row r="312" spans="2:14" s="1" customFormat="1" ht="50.1" hidden="1" customHeight="1">
      <c r="B312" s="37" t="s">
        <v>19</v>
      </c>
      <c r="C312" s="47">
        <v>11880.641679999999</v>
      </c>
      <c r="D312" s="47">
        <v>1136.18056</v>
      </c>
      <c r="E312" s="47">
        <v>199922.54934999999</v>
      </c>
      <c r="F312" s="47">
        <f t="shared" si="82"/>
        <v>-186905.72710999998</v>
      </c>
      <c r="G312" s="47">
        <v>344.89891999999998</v>
      </c>
      <c r="H312" s="47">
        <v>29.895509999999998</v>
      </c>
      <c r="I312" s="47">
        <v>43191.500659999998</v>
      </c>
      <c r="J312" s="47">
        <f t="shared" si="83"/>
        <v>-42816.706229999996</v>
      </c>
      <c r="K312" s="47">
        <v>83158.817479999998</v>
      </c>
      <c r="L312" s="47">
        <v>2372.7496700000002</v>
      </c>
      <c r="M312" s="47">
        <v>92321.040120000005</v>
      </c>
      <c r="N312" s="47">
        <f t="shared" si="84"/>
        <v>-6789.4729700000025</v>
      </c>
    </row>
    <row r="313" spans="2:14" s="1" customFormat="1" ht="50.1" hidden="1" customHeight="1">
      <c r="B313" s="63" t="s">
        <v>20</v>
      </c>
      <c r="C313" s="48">
        <v>16831.1744</v>
      </c>
      <c r="D313" s="48">
        <v>1754.0258799999999</v>
      </c>
      <c r="E313" s="48">
        <v>276693.37804000004</v>
      </c>
      <c r="F313" s="48">
        <f t="shared" si="82"/>
        <v>-258108.17776000005</v>
      </c>
      <c r="G313" s="48">
        <v>35402.778009999995</v>
      </c>
      <c r="H313" s="48">
        <v>26.987959999999998</v>
      </c>
      <c r="I313" s="48">
        <v>60536.719079999995</v>
      </c>
      <c r="J313" s="48">
        <f t="shared" si="83"/>
        <v>-25106.953110000002</v>
      </c>
      <c r="K313" s="48">
        <v>119581.24408</v>
      </c>
      <c r="L313" s="48">
        <v>2670.4794400000001</v>
      </c>
      <c r="M313" s="48">
        <v>73187.601290000006</v>
      </c>
      <c r="N313" s="48">
        <f t="shared" si="84"/>
        <v>49064.122229999994</v>
      </c>
    </row>
    <row r="314" spans="2:14" s="1" customFormat="1" ht="50.1" hidden="1" customHeight="1">
      <c r="B314" s="37" t="s">
        <v>21</v>
      </c>
      <c r="C314" s="47">
        <v>17792.14532</v>
      </c>
      <c r="D314" s="47">
        <v>3358.4376000000002</v>
      </c>
      <c r="E314" s="47">
        <v>259203.10603999998</v>
      </c>
      <c r="F314" s="47">
        <f t="shared" si="82"/>
        <v>-238052.52311999997</v>
      </c>
      <c r="G314" s="47">
        <v>947.44719999999995</v>
      </c>
      <c r="H314" s="47">
        <v>90.005470000000003</v>
      </c>
      <c r="I314" s="47">
        <v>28506.166069999999</v>
      </c>
      <c r="J314" s="47">
        <f t="shared" si="83"/>
        <v>-27468.713400000001</v>
      </c>
      <c r="K314" s="47">
        <v>146371.46453999999</v>
      </c>
      <c r="L314" s="47">
        <v>8039.1427899999999</v>
      </c>
      <c r="M314" s="47">
        <v>90338.076950000002</v>
      </c>
      <c r="N314" s="47">
        <f t="shared" si="84"/>
        <v>64072.530379999997</v>
      </c>
    </row>
    <row r="315" spans="2:14" s="1" customFormat="1" ht="50.1" hidden="1" customHeight="1">
      <c r="B315" s="63" t="s">
        <v>22</v>
      </c>
      <c r="C315" s="48">
        <v>13302.79067</v>
      </c>
      <c r="D315" s="48">
        <v>1994.9960700000001</v>
      </c>
      <c r="E315" s="48">
        <v>191851.84656000001</v>
      </c>
      <c r="F315" s="48">
        <f t="shared" si="82"/>
        <v>-176554.05981999999</v>
      </c>
      <c r="G315" s="48">
        <v>1258.90399</v>
      </c>
      <c r="H315" s="48">
        <v>96.165000000000006</v>
      </c>
      <c r="I315" s="48">
        <v>76066.341060000006</v>
      </c>
      <c r="J315" s="48">
        <f t="shared" si="83"/>
        <v>-74711.272070000006</v>
      </c>
      <c r="K315" s="48">
        <v>156437.37434000001</v>
      </c>
      <c r="L315" s="48">
        <v>2783.2522000000004</v>
      </c>
      <c r="M315" s="48">
        <v>70009.239990000002</v>
      </c>
      <c r="N315" s="48">
        <f t="shared" si="84"/>
        <v>89211.386549999996</v>
      </c>
    </row>
    <row r="316" spans="2:14" s="1" customFormat="1" ht="50.1" hidden="1" customHeight="1">
      <c r="B316" s="37" t="s">
        <v>23</v>
      </c>
      <c r="C316" s="47">
        <v>19956.197250000001</v>
      </c>
      <c r="D316" s="47">
        <v>2551.6213199999997</v>
      </c>
      <c r="E316" s="47">
        <v>264971.19335000002</v>
      </c>
      <c r="F316" s="47">
        <f t="shared" si="82"/>
        <v>-242463.37478000001</v>
      </c>
      <c r="G316" s="47">
        <v>2961.5530800000001</v>
      </c>
      <c r="H316" s="47">
        <v>747.42350999999996</v>
      </c>
      <c r="I316" s="47">
        <v>70785.650720000005</v>
      </c>
      <c r="J316" s="47">
        <f t="shared" si="83"/>
        <v>-67076.674129999999</v>
      </c>
      <c r="K316" s="47">
        <v>162166.58353999999</v>
      </c>
      <c r="L316" s="47">
        <v>3562.5785900000001</v>
      </c>
      <c r="M316" s="47">
        <v>115176.23437000001</v>
      </c>
      <c r="N316" s="47">
        <f t="shared" si="84"/>
        <v>50552.927759999977</v>
      </c>
    </row>
    <row r="317" spans="2:14" s="1" customFormat="1" ht="50.1" hidden="1" customHeight="1">
      <c r="B317" s="63" t="s">
        <v>24</v>
      </c>
      <c r="C317" s="48">
        <v>11847.035749999999</v>
      </c>
      <c r="D317" s="48">
        <v>6886.3128299999998</v>
      </c>
      <c r="E317" s="48">
        <v>249121.51453000001</v>
      </c>
      <c r="F317" s="48">
        <f t="shared" si="82"/>
        <v>-230388.16595000002</v>
      </c>
      <c r="G317" s="48">
        <v>1060.09799</v>
      </c>
      <c r="H317" s="48">
        <v>476.40115000000003</v>
      </c>
      <c r="I317" s="48">
        <v>54948.72322</v>
      </c>
      <c r="J317" s="48">
        <f t="shared" si="83"/>
        <v>-53412.22408</v>
      </c>
      <c r="K317" s="48">
        <v>161471.78936000002</v>
      </c>
      <c r="L317" s="48">
        <v>6079.3894900000005</v>
      </c>
      <c r="M317" s="48">
        <v>104541.83889</v>
      </c>
      <c r="N317" s="48">
        <f t="shared" si="84"/>
        <v>63009.339960000027</v>
      </c>
    </row>
    <row r="318" spans="2:14" s="1" customFormat="1" ht="50.1" hidden="1" customHeight="1">
      <c r="B318" s="37" t="s">
        <v>25</v>
      </c>
      <c r="C318" s="47">
        <v>19528.001179999999</v>
      </c>
      <c r="D318" s="47">
        <v>1436.5569699999999</v>
      </c>
      <c r="E318" s="47">
        <v>266766.79480999999</v>
      </c>
      <c r="F318" s="47">
        <f t="shared" si="82"/>
        <v>-245802.23666</v>
      </c>
      <c r="G318" s="47">
        <v>469.31721999999996</v>
      </c>
      <c r="H318" s="47">
        <v>20.44444</v>
      </c>
      <c r="I318" s="47">
        <v>109826.61715000001</v>
      </c>
      <c r="J318" s="47">
        <f t="shared" si="83"/>
        <v>-109336.85549</v>
      </c>
      <c r="K318" s="47">
        <v>130351.26586</v>
      </c>
      <c r="L318" s="47">
        <v>4979.3948700000001</v>
      </c>
      <c r="M318" s="47">
        <v>66220.652060000008</v>
      </c>
      <c r="N318" s="47">
        <f t="shared" si="84"/>
        <v>69110.008669999996</v>
      </c>
    </row>
    <row r="319" spans="2:14" s="1" customFormat="1" ht="50.1" hidden="1" customHeight="1">
      <c r="B319" s="63" t="s">
        <v>26</v>
      </c>
      <c r="C319" s="48">
        <v>13826.12934</v>
      </c>
      <c r="D319" s="48">
        <v>2164.3892500000002</v>
      </c>
      <c r="E319" s="48">
        <v>247431.81096999999</v>
      </c>
      <c r="F319" s="48">
        <f t="shared" si="82"/>
        <v>-231441.29238</v>
      </c>
      <c r="G319" s="48">
        <v>1882.5629899999999</v>
      </c>
      <c r="H319" s="48">
        <v>137.75462999999999</v>
      </c>
      <c r="I319" s="48">
        <v>55472.939709999999</v>
      </c>
      <c r="J319" s="48">
        <f t="shared" si="83"/>
        <v>-53452.622089999997</v>
      </c>
      <c r="K319" s="48">
        <v>194129.40768</v>
      </c>
      <c r="L319" s="48">
        <v>6719.5293000000001</v>
      </c>
      <c r="M319" s="48">
        <v>99929.626709999997</v>
      </c>
      <c r="N319" s="48">
        <f t="shared" si="84"/>
        <v>100919.31027</v>
      </c>
    </row>
    <row r="320" spans="2:14" s="1" customFormat="1" ht="50.1" hidden="1" customHeight="1">
      <c r="B320" s="37" t="s">
        <v>27</v>
      </c>
      <c r="C320" s="47">
        <v>22948.882170000001</v>
      </c>
      <c r="D320" s="47">
        <v>1271.5901699999999</v>
      </c>
      <c r="E320" s="47">
        <v>258135.83537000002</v>
      </c>
      <c r="F320" s="47">
        <f t="shared" si="82"/>
        <v>-233915.36303000001</v>
      </c>
      <c r="G320" s="47">
        <v>1089.24425</v>
      </c>
      <c r="H320" s="47">
        <v>98.902389999999997</v>
      </c>
      <c r="I320" s="47">
        <v>107324.13576999999</v>
      </c>
      <c r="J320" s="47">
        <f t="shared" si="83"/>
        <v>-106135.98912999999</v>
      </c>
      <c r="K320" s="47">
        <v>130486.67093000001</v>
      </c>
      <c r="L320" s="47">
        <v>7716.7568799999999</v>
      </c>
      <c r="M320" s="47">
        <v>133788.79722000001</v>
      </c>
      <c r="N320" s="47">
        <f t="shared" si="84"/>
        <v>4414.6305899999861</v>
      </c>
    </row>
    <row r="321" spans="2:14" s="1" customFormat="1" ht="50.1" hidden="1" customHeight="1">
      <c r="B321" s="13">
        <v>2022</v>
      </c>
      <c r="C321" s="65"/>
      <c r="D321" s="65"/>
      <c r="E321" s="65"/>
      <c r="F321" s="65"/>
      <c r="G321" s="189"/>
      <c r="H321" s="189"/>
      <c r="I321" s="189"/>
      <c r="J321" s="189"/>
      <c r="K321" s="189"/>
      <c r="L321" s="189"/>
      <c r="M321" s="189"/>
      <c r="N321" s="189"/>
    </row>
    <row r="322" spans="2:14" s="1" customFormat="1" ht="50.1" hidden="1" customHeight="1">
      <c r="B322" s="63" t="s">
        <v>16</v>
      </c>
      <c r="C322" s="48">
        <v>18158.57777</v>
      </c>
      <c r="D322" s="48">
        <v>3066.9851899999999</v>
      </c>
      <c r="E322" s="48">
        <v>226396.66759999999</v>
      </c>
      <c r="F322" s="48">
        <f t="shared" ref="F322:F333" si="85">C322+D322-E322</f>
        <v>-205171.10463999998</v>
      </c>
      <c r="G322" s="48">
        <v>790.23126000000002</v>
      </c>
      <c r="H322" s="48">
        <v>55.569240000000001</v>
      </c>
      <c r="I322" s="48">
        <v>50175.443469999998</v>
      </c>
      <c r="J322" s="48">
        <f t="shared" ref="J322:J333" si="86">G322+H322-I322</f>
        <v>-49329.642970000001</v>
      </c>
      <c r="K322" s="48">
        <v>122016.54556999999</v>
      </c>
      <c r="L322" s="48">
        <v>5180.3597900000004</v>
      </c>
      <c r="M322" s="48">
        <v>120584.39997</v>
      </c>
      <c r="N322" s="48">
        <f t="shared" ref="N322:N333" si="87">K322+L322-M322</f>
        <v>6612.5053899999912</v>
      </c>
    </row>
    <row r="323" spans="2:14" s="1" customFormat="1" ht="50.1" hidden="1" customHeight="1">
      <c r="B323" s="37" t="s">
        <v>17</v>
      </c>
      <c r="C323" s="47">
        <v>19863.994149999999</v>
      </c>
      <c r="D323" s="47">
        <v>1241.0171499999999</v>
      </c>
      <c r="E323" s="47">
        <v>208248.95275</v>
      </c>
      <c r="F323" s="47">
        <f t="shared" si="85"/>
        <v>-187143.94144999998</v>
      </c>
      <c r="G323" s="47">
        <v>1380.49605</v>
      </c>
      <c r="H323" s="47">
        <v>13.423870000000001</v>
      </c>
      <c r="I323" s="47">
        <v>63841.175179999998</v>
      </c>
      <c r="J323" s="47">
        <f t="shared" si="86"/>
        <v>-62447.255259999998</v>
      </c>
      <c r="K323" s="47">
        <v>149528.71597999998</v>
      </c>
      <c r="L323" s="47">
        <v>3644.6915099999997</v>
      </c>
      <c r="M323" s="47">
        <v>79307.337549999997</v>
      </c>
      <c r="N323" s="47">
        <f t="shared" si="87"/>
        <v>73866.069939999987</v>
      </c>
    </row>
    <row r="324" spans="2:14" s="1" customFormat="1" ht="50.1" hidden="1" customHeight="1">
      <c r="B324" s="63" t="s">
        <v>18</v>
      </c>
      <c r="C324" s="48">
        <v>37810.520640000002</v>
      </c>
      <c r="D324" s="48">
        <v>2585.5228099999999</v>
      </c>
      <c r="E324" s="48">
        <v>279357.00117</v>
      </c>
      <c r="F324" s="48">
        <f t="shared" si="85"/>
        <v>-238960.95772000001</v>
      </c>
      <c r="G324" s="48">
        <v>2786.9805999999999</v>
      </c>
      <c r="H324" s="48">
        <v>59.941800000000001</v>
      </c>
      <c r="I324" s="48">
        <v>39814.640869999996</v>
      </c>
      <c r="J324" s="48">
        <f t="shared" si="86"/>
        <v>-36967.718469999993</v>
      </c>
      <c r="K324" s="48">
        <v>175453.25686000002</v>
      </c>
      <c r="L324" s="48">
        <v>3727.22975</v>
      </c>
      <c r="M324" s="48">
        <v>88394.073909999992</v>
      </c>
      <c r="N324" s="48">
        <f t="shared" si="87"/>
        <v>90786.41270000003</v>
      </c>
    </row>
    <row r="325" spans="2:14" s="1" customFormat="1" ht="50.1" hidden="1" customHeight="1">
      <c r="B325" s="37" t="s">
        <v>19</v>
      </c>
      <c r="C325" s="47">
        <v>30759.152819999999</v>
      </c>
      <c r="D325" s="47">
        <v>3010.3149800000001</v>
      </c>
      <c r="E325" s="47">
        <v>267993.02298000001</v>
      </c>
      <c r="F325" s="47">
        <f t="shared" si="85"/>
        <v>-234223.55518000002</v>
      </c>
      <c r="G325" s="47">
        <v>599.67306000000008</v>
      </c>
      <c r="H325" s="47">
        <v>5.5904199999999999</v>
      </c>
      <c r="I325" s="47">
        <v>44446.716</v>
      </c>
      <c r="J325" s="47">
        <f t="shared" si="86"/>
        <v>-43841.452519999999</v>
      </c>
      <c r="K325" s="47">
        <v>174104.40019999997</v>
      </c>
      <c r="L325" s="47">
        <v>4683.7267899999997</v>
      </c>
      <c r="M325" s="47">
        <v>108735.3927</v>
      </c>
      <c r="N325" s="47">
        <f t="shared" si="87"/>
        <v>70052.734289999964</v>
      </c>
    </row>
    <row r="326" spans="2:14" s="1" customFormat="1" ht="50.1" hidden="1" customHeight="1">
      <c r="B326" s="63" t="s">
        <v>20</v>
      </c>
      <c r="C326" s="48">
        <v>21280.89502</v>
      </c>
      <c r="D326" s="48">
        <v>1476.61076</v>
      </c>
      <c r="E326" s="48">
        <v>215533.72505000001</v>
      </c>
      <c r="F326" s="48">
        <f t="shared" si="85"/>
        <v>-192776.21927</v>
      </c>
      <c r="G326" s="48">
        <v>312.94051000000002</v>
      </c>
      <c r="H326" s="48">
        <v>118.73863</v>
      </c>
      <c r="I326" s="48">
        <v>135719.15286999999</v>
      </c>
      <c r="J326" s="48">
        <f t="shared" si="86"/>
        <v>-135287.47373</v>
      </c>
      <c r="K326" s="48">
        <v>170997.12958000001</v>
      </c>
      <c r="L326" s="48">
        <v>8675.2047100000018</v>
      </c>
      <c r="M326" s="48">
        <v>83958.262090000004</v>
      </c>
      <c r="N326" s="48">
        <f t="shared" si="87"/>
        <v>95714.072199999995</v>
      </c>
    </row>
    <row r="327" spans="2:14" s="1" customFormat="1" ht="50.1" hidden="1" customHeight="1">
      <c r="B327" s="37" t="s">
        <v>21</v>
      </c>
      <c r="C327" s="47">
        <v>70685.912609999999</v>
      </c>
      <c r="D327" s="47">
        <v>6231.1287599999996</v>
      </c>
      <c r="E327" s="47">
        <v>253345.38768000001</v>
      </c>
      <c r="F327" s="47">
        <f t="shared" si="85"/>
        <v>-176428.34631000002</v>
      </c>
      <c r="G327" s="47">
        <v>2515.2391000000002</v>
      </c>
      <c r="H327" s="47">
        <v>171.7783</v>
      </c>
      <c r="I327" s="47">
        <v>94350.320349999995</v>
      </c>
      <c r="J327" s="47">
        <f t="shared" si="86"/>
        <v>-91663.302949999998</v>
      </c>
      <c r="K327" s="47">
        <v>200930.47336</v>
      </c>
      <c r="L327" s="47">
        <v>6990.2703000000001</v>
      </c>
      <c r="M327" s="47">
        <v>110963.30943000001</v>
      </c>
      <c r="N327" s="47">
        <f t="shared" si="87"/>
        <v>96957.434229999999</v>
      </c>
    </row>
    <row r="328" spans="2:14" s="1" customFormat="1" ht="50.1" hidden="1" customHeight="1">
      <c r="B328" s="63" t="s">
        <v>22</v>
      </c>
      <c r="C328" s="48">
        <v>48493.616000000002</v>
      </c>
      <c r="D328" s="48">
        <v>1771.9504999999999</v>
      </c>
      <c r="E328" s="48">
        <v>195714.57193999999</v>
      </c>
      <c r="F328" s="48">
        <f t="shared" si="85"/>
        <v>-145449.00543999998</v>
      </c>
      <c r="G328" s="48">
        <v>481.60879</v>
      </c>
      <c r="H328" s="48">
        <v>24.171050000000001</v>
      </c>
      <c r="I328" s="48">
        <v>112199.87545000001</v>
      </c>
      <c r="J328" s="48">
        <f t="shared" si="86"/>
        <v>-111694.09561</v>
      </c>
      <c r="K328" s="48">
        <v>172351.84067999999</v>
      </c>
      <c r="L328" s="48">
        <v>6505.9044800000001</v>
      </c>
      <c r="M328" s="48">
        <v>98066.188209999993</v>
      </c>
      <c r="N328" s="48">
        <f t="shared" si="87"/>
        <v>80791.556949999998</v>
      </c>
    </row>
    <row r="329" spans="2:14" s="1" customFormat="1" ht="50.1" hidden="1" customHeight="1">
      <c r="B329" s="37" t="s">
        <v>23</v>
      </c>
      <c r="C329" s="47">
        <v>58506.480600000003</v>
      </c>
      <c r="D329" s="47">
        <v>2531.5827899999999</v>
      </c>
      <c r="E329" s="47">
        <v>370106.31182</v>
      </c>
      <c r="F329" s="47">
        <f t="shared" si="85"/>
        <v>-309068.24842999998</v>
      </c>
      <c r="G329" s="47">
        <v>520.27355</v>
      </c>
      <c r="H329" s="47">
        <v>8.4889299999999999</v>
      </c>
      <c r="I329" s="47">
        <v>74834.422650000008</v>
      </c>
      <c r="J329" s="47">
        <f t="shared" si="86"/>
        <v>-74305.660170000003</v>
      </c>
      <c r="K329" s="47">
        <v>229312.27481</v>
      </c>
      <c r="L329" s="47">
        <v>7122.9871900000007</v>
      </c>
      <c r="M329" s="47">
        <v>83601.729720000003</v>
      </c>
      <c r="N329" s="47">
        <f t="shared" si="87"/>
        <v>152833.53228000001</v>
      </c>
    </row>
    <row r="330" spans="2:14" s="1" customFormat="1" ht="50.1" hidden="1" customHeight="1">
      <c r="B330" s="63" t="s">
        <v>24</v>
      </c>
      <c r="C330" s="48">
        <v>77964.987900000007</v>
      </c>
      <c r="D330" s="48">
        <v>2108.5946600000002</v>
      </c>
      <c r="E330" s="48">
        <v>275014.80119999999</v>
      </c>
      <c r="F330" s="48">
        <f t="shared" si="85"/>
        <v>-194941.21863999998</v>
      </c>
      <c r="G330" s="48">
        <v>1224.86115</v>
      </c>
      <c r="H330" s="48">
        <v>10.381780000000001</v>
      </c>
      <c r="I330" s="48">
        <v>132284.06096999999</v>
      </c>
      <c r="J330" s="48">
        <f t="shared" si="86"/>
        <v>-131048.81804</v>
      </c>
      <c r="K330" s="48">
        <v>177905.05604</v>
      </c>
      <c r="L330" s="48">
        <v>7446.6992399999999</v>
      </c>
      <c r="M330" s="48">
        <v>108821.24738</v>
      </c>
      <c r="N330" s="48">
        <f t="shared" si="87"/>
        <v>76530.507899999982</v>
      </c>
    </row>
    <row r="331" spans="2:14" s="1" customFormat="1" ht="50.1" hidden="1" customHeight="1">
      <c r="B331" s="37" t="s">
        <v>25</v>
      </c>
      <c r="C331" s="47">
        <v>43928.926469999999</v>
      </c>
      <c r="D331" s="47">
        <v>2007.5566699999999</v>
      </c>
      <c r="E331" s="47">
        <v>336760.29854000005</v>
      </c>
      <c r="F331" s="47">
        <f t="shared" si="85"/>
        <v>-290823.81540000008</v>
      </c>
      <c r="G331" s="47">
        <v>590.18924000000004</v>
      </c>
      <c r="H331" s="47">
        <v>24.692349999999998</v>
      </c>
      <c r="I331" s="47">
        <v>109108.11934999999</v>
      </c>
      <c r="J331" s="47">
        <f t="shared" si="86"/>
        <v>-108493.23775999999</v>
      </c>
      <c r="K331" s="47">
        <v>144901.12269999998</v>
      </c>
      <c r="L331" s="47">
        <v>6609.7046799999998</v>
      </c>
      <c r="M331" s="47">
        <v>104974.83459999999</v>
      </c>
      <c r="N331" s="47">
        <f t="shared" si="87"/>
        <v>46535.992779999986</v>
      </c>
    </row>
    <row r="332" spans="2:14" s="1" customFormat="1" ht="50.1" hidden="1" customHeight="1">
      <c r="B332" s="63" t="s">
        <v>26</v>
      </c>
      <c r="C332" s="48">
        <v>33648.204720000002</v>
      </c>
      <c r="D332" s="48">
        <v>1658.52657</v>
      </c>
      <c r="E332" s="48">
        <v>231133.48645</v>
      </c>
      <c r="F332" s="48">
        <f t="shared" si="85"/>
        <v>-195826.75516</v>
      </c>
      <c r="G332" s="48">
        <v>451.32958000000002</v>
      </c>
      <c r="H332" s="48">
        <v>13.953110000000001</v>
      </c>
      <c r="I332" s="48">
        <v>43536.838360000002</v>
      </c>
      <c r="J332" s="48">
        <f t="shared" si="86"/>
        <v>-43071.555670000002</v>
      </c>
      <c r="K332" s="48">
        <v>172094.51355999999</v>
      </c>
      <c r="L332" s="48">
        <v>5881.7886399999998</v>
      </c>
      <c r="M332" s="48">
        <v>90498.993950000004</v>
      </c>
      <c r="N332" s="48">
        <f t="shared" si="87"/>
        <v>87477.308250000002</v>
      </c>
    </row>
    <row r="333" spans="2:14" s="1" customFormat="1" ht="50.1" hidden="1" customHeight="1">
      <c r="B333" s="37" t="s">
        <v>27</v>
      </c>
      <c r="C333" s="47">
        <v>28809.39129</v>
      </c>
      <c r="D333" s="47">
        <v>2911.5113099999999</v>
      </c>
      <c r="E333" s="47">
        <v>307771.29841000005</v>
      </c>
      <c r="F333" s="47">
        <f t="shared" si="85"/>
        <v>-276050.39581000002</v>
      </c>
      <c r="G333" s="47">
        <v>433.64529999999996</v>
      </c>
      <c r="H333" s="47">
        <v>37.023820000000001</v>
      </c>
      <c r="I333" s="47">
        <v>25118.03009</v>
      </c>
      <c r="J333" s="47">
        <f t="shared" si="86"/>
        <v>-24647.360970000002</v>
      </c>
      <c r="K333" s="47">
        <v>156323.70868000001</v>
      </c>
      <c r="L333" s="47">
        <v>8774.1205399999999</v>
      </c>
      <c r="M333" s="47">
        <v>103236.78656000001</v>
      </c>
      <c r="N333" s="47">
        <f t="shared" si="87"/>
        <v>61861.042660000006</v>
      </c>
    </row>
    <row r="334" spans="2:14" s="1" customFormat="1" ht="50.1" hidden="1" customHeight="1">
      <c r="B334" s="13">
        <v>2023</v>
      </c>
      <c r="C334" s="65"/>
      <c r="D334" s="65"/>
      <c r="E334" s="65"/>
      <c r="F334" s="65"/>
      <c r="G334" s="189"/>
      <c r="H334" s="189"/>
      <c r="I334" s="189"/>
      <c r="J334" s="189"/>
      <c r="K334" s="189"/>
      <c r="L334" s="189"/>
      <c r="M334" s="189"/>
      <c r="N334" s="189"/>
    </row>
    <row r="335" spans="2:14" s="1" customFormat="1" ht="50.1" hidden="1" customHeight="1">
      <c r="B335" s="63" t="s">
        <v>16</v>
      </c>
      <c r="C335" s="48">
        <v>28023.590850000001</v>
      </c>
      <c r="D335" s="48">
        <v>1605.5365200000001</v>
      </c>
      <c r="E335" s="48">
        <v>293826.97725</v>
      </c>
      <c r="F335" s="48">
        <f t="shared" ref="F335:F346" si="88">C335+D335-E335</f>
        <v>-264197.84987999999</v>
      </c>
      <c r="G335" s="48">
        <v>20277.270570000001</v>
      </c>
      <c r="H335" s="48">
        <v>5.8714199999999996</v>
      </c>
      <c r="I335" s="48">
        <v>29342.659520000001</v>
      </c>
      <c r="J335" s="48">
        <f t="shared" ref="J335:J346" si="89">G335+H335-I335</f>
        <v>-9059.517530000001</v>
      </c>
      <c r="K335" s="48">
        <v>161838.64693000002</v>
      </c>
      <c r="L335" s="48">
        <v>5471.53809</v>
      </c>
      <c r="M335" s="48">
        <v>161425.51675000001</v>
      </c>
      <c r="N335" s="48">
        <f t="shared" ref="N335:N346" si="90">K335+L335-M335</f>
        <v>5884.6682699999947</v>
      </c>
    </row>
    <row r="336" spans="2:14" s="1" customFormat="1" ht="50.1" hidden="1" customHeight="1">
      <c r="B336" s="37" t="s">
        <v>17</v>
      </c>
      <c r="C336" s="47">
        <v>46496.605680000001</v>
      </c>
      <c r="D336" s="47">
        <v>1903.8934899999999</v>
      </c>
      <c r="E336" s="47">
        <v>273219.8835</v>
      </c>
      <c r="F336" s="47">
        <f t="shared" si="88"/>
        <v>-224819.38433</v>
      </c>
      <c r="G336" s="47">
        <v>5330.3857600000001</v>
      </c>
      <c r="H336" s="47">
        <v>171.25489000000002</v>
      </c>
      <c r="I336" s="47">
        <v>31612.87196</v>
      </c>
      <c r="J336" s="47">
        <f t="shared" si="89"/>
        <v>-26111.231309999999</v>
      </c>
      <c r="K336" s="47">
        <v>165250.91591000001</v>
      </c>
      <c r="L336" s="47">
        <v>5199.0190400000001</v>
      </c>
      <c r="M336" s="47">
        <v>106630.90846999999</v>
      </c>
      <c r="N336" s="47">
        <f t="shared" si="90"/>
        <v>63819.02648000003</v>
      </c>
    </row>
    <row r="337" spans="2:16" s="1" customFormat="1" ht="50.1" hidden="1" customHeight="1">
      <c r="B337" s="63" t="s">
        <v>18</v>
      </c>
      <c r="C337" s="48">
        <v>24332.44484</v>
      </c>
      <c r="D337" s="48">
        <v>7326.5394900000001</v>
      </c>
      <c r="E337" s="48">
        <v>285182.02533999999</v>
      </c>
      <c r="F337" s="48">
        <f t="shared" si="88"/>
        <v>-253523.04100999999</v>
      </c>
      <c r="G337" s="48">
        <v>30273.781269999999</v>
      </c>
      <c r="H337" s="48">
        <v>21.873699999999999</v>
      </c>
      <c r="I337" s="48">
        <v>58571.1446</v>
      </c>
      <c r="J337" s="48">
        <f t="shared" si="89"/>
        <v>-28275.48963</v>
      </c>
      <c r="K337" s="48">
        <v>156431.37112999998</v>
      </c>
      <c r="L337" s="48">
        <v>3940.2540899999999</v>
      </c>
      <c r="M337" s="48">
        <v>96929.740439999994</v>
      </c>
      <c r="N337" s="48">
        <f t="shared" si="90"/>
        <v>63441.884779999993</v>
      </c>
    </row>
    <row r="338" spans="2:16" s="1" customFormat="1" ht="50.1" hidden="1" customHeight="1">
      <c r="B338" s="37" t="s">
        <v>19</v>
      </c>
      <c r="C338" s="47">
        <v>14901.8608</v>
      </c>
      <c r="D338" s="47">
        <v>1310.9730500000001</v>
      </c>
      <c r="E338" s="47">
        <v>220311.12935</v>
      </c>
      <c r="F338" s="47">
        <f t="shared" si="88"/>
        <v>-204098.29550000001</v>
      </c>
      <c r="G338" s="47">
        <v>33019.78744</v>
      </c>
      <c r="H338" s="47">
        <v>458.53550000000001</v>
      </c>
      <c r="I338" s="47">
        <v>35544.096279999998</v>
      </c>
      <c r="J338" s="47">
        <f t="shared" si="89"/>
        <v>-2065.7733399999997</v>
      </c>
      <c r="K338" s="47">
        <v>130382.42707999999</v>
      </c>
      <c r="L338" s="47">
        <v>9204.2646100000002</v>
      </c>
      <c r="M338" s="47">
        <v>88750.010779999997</v>
      </c>
      <c r="N338" s="47">
        <f t="shared" si="90"/>
        <v>50836.68091000001</v>
      </c>
    </row>
    <row r="339" spans="2:16" s="1" customFormat="1" ht="50.1" hidden="1" customHeight="1">
      <c r="B339" s="63" t="s">
        <v>20</v>
      </c>
      <c r="C339" s="48">
        <v>44264.595200000003</v>
      </c>
      <c r="D339" s="48">
        <v>5715.6789500000004</v>
      </c>
      <c r="E339" s="48">
        <v>262430.17056</v>
      </c>
      <c r="F339" s="48">
        <f t="shared" si="88"/>
        <v>-212449.89640999999</v>
      </c>
      <c r="G339" s="48">
        <v>470.15397999999999</v>
      </c>
      <c r="H339" s="48">
        <v>164.98593</v>
      </c>
      <c r="I339" s="48">
        <v>109881.73483</v>
      </c>
      <c r="J339" s="48">
        <f t="shared" si="89"/>
        <v>-109246.59492</v>
      </c>
      <c r="K339" s="48">
        <v>183039.27530000001</v>
      </c>
      <c r="L339" s="48">
        <v>3975.1305400000001</v>
      </c>
      <c r="M339" s="48">
        <v>190512.3677</v>
      </c>
      <c r="N339" s="48">
        <f t="shared" si="90"/>
        <v>-3497.9618599999812</v>
      </c>
    </row>
    <row r="340" spans="2:16" s="1" customFormat="1" ht="50.1" hidden="1" customHeight="1">
      <c r="B340" s="37" t="s">
        <v>21</v>
      </c>
      <c r="C340" s="47">
        <v>68994.30704</v>
      </c>
      <c r="D340" s="47">
        <v>5313.4941600000002</v>
      </c>
      <c r="E340" s="47">
        <v>214618.49258000002</v>
      </c>
      <c r="F340" s="47">
        <f t="shared" si="88"/>
        <v>-140310.69138000003</v>
      </c>
      <c r="G340" s="47">
        <v>5511.1883600000001</v>
      </c>
      <c r="H340" s="47">
        <v>9.8260100000000001</v>
      </c>
      <c r="I340" s="47">
        <v>64412.790340000007</v>
      </c>
      <c r="J340" s="47">
        <f t="shared" si="89"/>
        <v>-58891.77597000001</v>
      </c>
      <c r="K340" s="47">
        <v>190916.15131000002</v>
      </c>
      <c r="L340" s="47">
        <v>2810.1530899999998</v>
      </c>
      <c r="M340" s="47">
        <v>81026.400769999993</v>
      </c>
      <c r="N340" s="47">
        <f t="shared" si="90"/>
        <v>112699.90363000003</v>
      </c>
    </row>
    <row r="341" spans="2:16" s="1" customFormat="1" ht="50.1" hidden="1" customHeight="1">
      <c r="B341" s="63" t="s">
        <v>22</v>
      </c>
      <c r="C341" s="48">
        <v>50359.539229999995</v>
      </c>
      <c r="D341" s="48">
        <v>3552.6637299999998</v>
      </c>
      <c r="E341" s="48">
        <v>303480.35732000001</v>
      </c>
      <c r="F341" s="48">
        <f t="shared" si="88"/>
        <v>-249568.15436000002</v>
      </c>
      <c r="G341" s="48">
        <v>1727.15533</v>
      </c>
      <c r="H341" s="48">
        <v>27.553189999999997</v>
      </c>
      <c r="I341" s="48">
        <v>77591.904110000003</v>
      </c>
      <c r="J341" s="48">
        <f t="shared" si="89"/>
        <v>-75837.195590000003</v>
      </c>
      <c r="K341" s="48">
        <v>187831.48397</v>
      </c>
      <c r="L341" s="48">
        <v>3590.5033699999999</v>
      </c>
      <c r="M341" s="48">
        <v>96110.985620000007</v>
      </c>
      <c r="N341" s="48">
        <f t="shared" si="90"/>
        <v>95311.001719999986</v>
      </c>
    </row>
    <row r="342" spans="2:16" s="1" customFormat="1" ht="50.1" hidden="1" customHeight="1">
      <c r="B342" s="37" t="s">
        <v>23</v>
      </c>
      <c r="C342" s="47">
        <v>32239.871850000003</v>
      </c>
      <c r="D342" s="47">
        <v>3564.0622999999996</v>
      </c>
      <c r="E342" s="47">
        <v>270646.23350999999</v>
      </c>
      <c r="F342" s="47">
        <f t="shared" si="88"/>
        <v>-234842.29936</v>
      </c>
      <c r="G342" s="47">
        <v>826.03299000000004</v>
      </c>
      <c r="H342" s="47">
        <v>132.91831999999999</v>
      </c>
      <c r="I342" s="47">
        <v>90859.558209999988</v>
      </c>
      <c r="J342" s="47">
        <f t="shared" si="89"/>
        <v>-89900.606899999984</v>
      </c>
      <c r="K342" s="47">
        <v>219827.83505000002</v>
      </c>
      <c r="L342" s="47">
        <v>6520.5937000000004</v>
      </c>
      <c r="M342" s="47">
        <v>81329.462920000005</v>
      </c>
      <c r="N342" s="47">
        <f t="shared" si="90"/>
        <v>145018.96583</v>
      </c>
    </row>
    <row r="343" spans="2:16" s="1" customFormat="1" ht="50.1" hidden="1" customHeight="1">
      <c r="B343" s="63" t="s">
        <v>24</v>
      </c>
      <c r="C343" s="48">
        <v>38593.676369999994</v>
      </c>
      <c r="D343" s="48">
        <v>2514.9266299999999</v>
      </c>
      <c r="E343" s="48">
        <v>197563.74008000002</v>
      </c>
      <c r="F343" s="48">
        <f t="shared" si="88"/>
        <v>-156455.13708000001</v>
      </c>
      <c r="G343" s="48">
        <v>452.05950999999999</v>
      </c>
      <c r="H343" s="48">
        <v>69.137799999999999</v>
      </c>
      <c r="I343" s="48">
        <v>46224.029869999998</v>
      </c>
      <c r="J343" s="48">
        <f t="shared" si="89"/>
        <v>-45702.832559999995</v>
      </c>
      <c r="K343" s="48">
        <v>140376.59888999999</v>
      </c>
      <c r="L343" s="48">
        <v>3921.08347</v>
      </c>
      <c r="M343" s="48">
        <v>92782.736540000013</v>
      </c>
      <c r="N343" s="48">
        <f t="shared" si="90"/>
        <v>51514.945819999994</v>
      </c>
    </row>
    <row r="344" spans="2:16" s="1" customFormat="1" ht="50.1" hidden="1" customHeight="1">
      <c r="B344" s="37" t="s">
        <v>25</v>
      </c>
      <c r="C344" s="47">
        <v>32218.444903</v>
      </c>
      <c r="D344" s="47">
        <v>1611.03529</v>
      </c>
      <c r="E344" s="47">
        <v>280459.90336</v>
      </c>
      <c r="F344" s="47">
        <f t="shared" si="88"/>
        <v>-246630.423167</v>
      </c>
      <c r="G344" s="47">
        <v>1426.3832199999999</v>
      </c>
      <c r="H344" s="47">
        <v>42.427510000000005</v>
      </c>
      <c r="I344" s="47">
        <v>129588.4938</v>
      </c>
      <c r="J344" s="47">
        <f t="shared" si="89"/>
        <v>-128119.68307</v>
      </c>
      <c r="K344" s="47">
        <v>160791.98532000001</v>
      </c>
      <c r="L344" s="47">
        <v>4966.2756100000006</v>
      </c>
      <c r="M344" s="47">
        <v>106111.66511</v>
      </c>
      <c r="N344" s="47">
        <f t="shared" si="90"/>
        <v>59646.595820000017</v>
      </c>
    </row>
    <row r="345" spans="2:16" s="1" customFormat="1" ht="50.1" hidden="1" customHeight="1">
      <c r="B345" s="63" t="s">
        <v>26</v>
      </c>
      <c r="C345" s="48">
        <v>51245.408872</v>
      </c>
      <c r="D345" s="48">
        <v>2655.3902799999996</v>
      </c>
      <c r="E345" s="48">
        <v>226355.18286</v>
      </c>
      <c r="F345" s="48">
        <f t="shared" si="88"/>
        <v>-172454.38370800001</v>
      </c>
      <c r="G345" s="48">
        <v>6210.0570700000007</v>
      </c>
      <c r="H345" s="48">
        <v>80.437740000000005</v>
      </c>
      <c r="I345" s="48">
        <v>23948.880000000001</v>
      </c>
      <c r="J345" s="48">
        <f t="shared" si="89"/>
        <v>-17658.385190000001</v>
      </c>
      <c r="K345" s="48">
        <v>180840.76838999998</v>
      </c>
      <c r="L345" s="48">
        <v>7742.5482199999997</v>
      </c>
      <c r="M345" s="48">
        <v>87933.932579999993</v>
      </c>
      <c r="N345" s="48">
        <f t="shared" si="90"/>
        <v>100649.38402999999</v>
      </c>
    </row>
    <row r="346" spans="2:16" s="1" customFormat="1" ht="50.1" hidden="1" customHeight="1">
      <c r="B346" s="37" t="s">
        <v>27</v>
      </c>
      <c r="C346" s="47">
        <v>30910.198962000002</v>
      </c>
      <c r="D346" s="47">
        <v>1741.9417599999999</v>
      </c>
      <c r="E346" s="47">
        <v>214041.69623</v>
      </c>
      <c r="F346" s="47">
        <f t="shared" si="88"/>
        <v>-181389.55550799999</v>
      </c>
      <c r="G346" s="47">
        <v>23815.2245</v>
      </c>
      <c r="H346" s="47">
        <v>59.069749999999999</v>
      </c>
      <c r="I346" s="47">
        <v>20896.54495</v>
      </c>
      <c r="J346" s="47">
        <f t="shared" si="89"/>
        <v>2977.7492999999995</v>
      </c>
      <c r="K346" s="47">
        <v>184737.38558</v>
      </c>
      <c r="L346" s="47">
        <v>7418.2144500000004</v>
      </c>
      <c r="M346" s="47">
        <v>93228.328049999996</v>
      </c>
      <c r="N346" s="47">
        <f t="shared" si="90"/>
        <v>98927.271980000005</v>
      </c>
    </row>
    <row r="347" spans="2:16" s="1" customFormat="1" ht="50.1" customHeight="1">
      <c r="B347" s="13" t="s">
        <v>167</v>
      </c>
      <c r="C347" s="65"/>
      <c r="D347" s="65"/>
      <c r="E347" s="65"/>
      <c r="F347" s="65"/>
      <c r="G347" s="189"/>
      <c r="H347" s="189"/>
      <c r="I347" s="189"/>
      <c r="J347" s="189"/>
      <c r="K347" s="189"/>
      <c r="L347" s="189"/>
      <c r="M347" s="189"/>
      <c r="N347" s="189"/>
    </row>
    <row r="348" spans="2:16" s="1" customFormat="1" ht="50.1" customHeight="1">
      <c r="B348" s="63" t="s">
        <v>16</v>
      </c>
      <c r="C348" s="48">
        <v>55221.749078000001</v>
      </c>
      <c r="D348" s="48">
        <v>1156.49614</v>
      </c>
      <c r="E348" s="48">
        <v>186775.1225</v>
      </c>
      <c r="F348" s="48">
        <v>-130396.877282</v>
      </c>
      <c r="G348" s="48">
        <v>18787.587500000001</v>
      </c>
      <c r="H348" s="48">
        <v>29.154679999999999</v>
      </c>
      <c r="I348" s="48">
        <v>40704.008450000001</v>
      </c>
      <c r="J348" s="48">
        <v>-21887.26627</v>
      </c>
      <c r="K348" s="48">
        <v>213315.34947999998</v>
      </c>
      <c r="L348" s="48">
        <v>4322.3449099999998</v>
      </c>
      <c r="M348" s="48">
        <v>122498.23798000001</v>
      </c>
      <c r="N348" s="48">
        <v>95139.456409999955</v>
      </c>
    </row>
    <row r="349" spans="2:16" s="1" customFormat="1" ht="50.1" customHeight="1">
      <c r="B349" s="37" t="s">
        <v>17</v>
      </c>
      <c r="C349" s="47">
        <v>34262.509695000001</v>
      </c>
      <c r="D349" s="47">
        <v>2508.03244</v>
      </c>
      <c r="E349" s="47">
        <v>219700.89635</v>
      </c>
      <c r="F349" s="47">
        <v>-182930.354215</v>
      </c>
      <c r="G349" s="47">
        <v>11706.56163</v>
      </c>
      <c r="H349" s="47">
        <v>169.54095000000001</v>
      </c>
      <c r="I349" s="47">
        <v>52122.461689999996</v>
      </c>
      <c r="J349" s="47">
        <v>-40246.359109999998</v>
      </c>
      <c r="K349" s="47">
        <v>155065.46958999999</v>
      </c>
      <c r="L349" s="47">
        <v>5276.2901900000006</v>
      </c>
      <c r="M349" s="47">
        <v>97215.972370000003</v>
      </c>
      <c r="N349" s="47">
        <v>63125.78740999999</v>
      </c>
    </row>
    <row r="350" spans="2:16" s="1" customFormat="1" ht="50.1" customHeight="1">
      <c r="B350" s="63" t="s">
        <v>18</v>
      </c>
      <c r="C350" s="48">
        <v>30770.816170000002</v>
      </c>
      <c r="D350" s="48">
        <v>6230.7307799999999</v>
      </c>
      <c r="E350" s="48">
        <v>262036.99188999998</v>
      </c>
      <c r="F350" s="48">
        <v>-225035.44493999996</v>
      </c>
      <c r="G350" s="48">
        <v>42542.790070000003</v>
      </c>
      <c r="H350" s="48">
        <v>2.8608000000000002</v>
      </c>
      <c r="I350" s="48">
        <v>47961.417529999999</v>
      </c>
      <c r="J350" s="48">
        <v>-5415.7666599999939</v>
      </c>
      <c r="K350" s="48">
        <v>183854.84452000001</v>
      </c>
      <c r="L350" s="48">
        <v>6187.4197300000005</v>
      </c>
      <c r="M350" s="48">
        <v>104665.39134</v>
      </c>
      <c r="N350" s="48">
        <v>85376.872910000006</v>
      </c>
    </row>
    <row r="351" spans="2:16" s="1" customFormat="1" ht="50.1" customHeight="1">
      <c r="B351" s="37" t="s">
        <v>19</v>
      </c>
      <c r="C351" s="47">
        <v>35633.321550000001</v>
      </c>
      <c r="D351" s="47">
        <v>4078.0271899999998</v>
      </c>
      <c r="E351" s="47">
        <v>277225.41128</v>
      </c>
      <c r="F351" s="47">
        <v>-237514.06254000001</v>
      </c>
      <c r="G351" s="47">
        <v>10608.073759999999</v>
      </c>
      <c r="H351" s="47">
        <v>67.746160000000003</v>
      </c>
      <c r="I351" s="47">
        <v>53201.323210000002</v>
      </c>
      <c r="J351" s="47">
        <v>-42525.503290000001</v>
      </c>
      <c r="K351" s="47">
        <v>155601.30490000002</v>
      </c>
      <c r="L351" s="47">
        <v>7304.1202699999994</v>
      </c>
      <c r="M351" s="47">
        <v>108653.40515000001</v>
      </c>
      <c r="N351" s="47">
        <v>54252.020019999996</v>
      </c>
    </row>
    <row r="352" spans="2:16" s="1" customFormat="1" ht="50.1" customHeight="1">
      <c r="B352" s="63" t="s">
        <v>20</v>
      </c>
      <c r="C352" s="48">
        <v>49415.046630000004</v>
      </c>
      <c r="D352" s="48">
        <v>2590.1278900000002</v>
      </c>
      <c r="E352" s="48">
        <v>335348.56562000001</v>
      </c>
      <c r="F352" s="48">
        <v>-283343.39110000001</v>
      </c>
      <c r="G352" s="48">
        <v>13451.09217</v>
      </c>
      <c r="H352" s="48">
        <v>200.58435999999998</v>
      </c>
      <c r="I352" s="48">
        <v>48004.543100000003</v>
      </c>
      <c r="J352" s="48">
        <v>-34352.866569999998</v>
      </c>
      <c r="K352" s="48">
        <v>217577.13838999998</v>
      </c>
      <c r="L352" s="48">
        <v>16177.641039999999</v>
      </c>
      <c r="M352" s="48">
        <v>130009.37356000001</v>
      </c>
      <c r="N352" s="48">
        <v>103745.40586999996</v>
      </c>
      <c r="O352" s="191"/>
      <c r="P352" s="192"/>
    </row>
    <row r="353" spans="2:16" s="1" customFormat="1" ht="50.1" customHeight="1">
      <c r="B353" s="37" t="s">
        <v>21</v>
      </c>
      <c r="C353" s="47">
        <v>34397.024450000004</v>
      </c>
      <c r="D353" s="47">
        <v>2618.36265</v>
      </c>
      <c r="E353" s="47">
        <v>224342.53840000002</v>
      </c>
      <c r="F353" s="47">
        <v>-187327.15130000003</v>
      </c>
      <c r="G353" s="47">
        <v>6719.0667800000001</v>
      </c>
      <c r="H353" s="47">
        <v>129.57268999999999</v>
      </c>
      <c r="I353" s="47">
        <v>41873.026079999996</v>
      </c>
      <c r="J353" s="47">
        <v>-35024.386609999994</v>
      </c>
      <c r="K353" s="47">
        <v>214427.25752000001</v>
      </c>
      <c r="L353" s="47">
        <v>9794.7071099999994</v>
      </c>
      <c r="M353" s="47">
        <v>99360.598639999997</v>
      </c>
      <c r="N353" s="47">
        <v>124861.36599000001</v>
      </c>
      <c r="O353" s="191"/>
      <c r="P353" s="192"/>
    </row>
    <row r="354" spans="2:16" s="1" customFormat="1" ht="50.1" customHeight="1">
      <c r="B354" s="63" t="s">
        <v>22</v>
      </c>
      <c r="C354" s="48">
        <v>55751.485679999998</v>
      </c>
      <c r="D354" s="48">
        <v>2161.54979</v>
      </c>
      <c r="E354" s="48">
        <v>307095.44372000004</v>
      </c>
      <c r="F354" s="48">
        <v>-249182.40825000004</v>
      </c>
      <c r="G354" s="48">
        <v>9540.0109499999999</v>
      </c>
      <c r="H354" s="48">
        <v>107.04929</v>
      </c>
      <c r="I354" s="48">
        <v>57137.159829999997</v>
      </c>
      <c r="J354" s="48">
        <v>-47490.099589999998</v>
      </c>
      <c r="K354" s="48">
        <v>230697.12737</v>
      </c>
      <c r="L354" s="48">
        <v>12710.569220000001</v>
      </c>
      <c r="M354" s="48">
        <v>124744.73587999999</v>
      </c>
      <c r="N354" s="48">
        <v>118662.96071000001</v>
      </c>
      <c r="O354" s="191"/>
      <c r="P354" s="192"/>
    </row>
    <row r="355" spans="2:16" s="1" customFormat="1" ht="50.1" customHeight="1">
      <c r="B355" s="37" t="s">
        <v>23</v>
      </c>
      <c r="C355" s="47">
        <v>36412.546950000004</v>
      </c>
      <c r="D355" s="47">
        <v>3830.6748399999997</v>
      </c>
      <c r="E355" s="47">
        <v>280685.63844000001</v>
      </c>
      <c r="F355" s="47">
        <v>-240442.41665</v>
      </c>
      <c r="G355" s="47">
        <v>845.79951000000005</v>
      </c>
      <c r="H355" s="47">
        <v>100.91291</v>
      </c>
      <c r="I355" s="47">
        <v>100165.78620999999</v>
      </c>
      <c r="J355" s="47">
        <v>-99219.073789999995</v>
      </c>
      <c r="K355" s="47">
        <v>218914.26072999998</v>
      </c>
      <c r="L355" s="47">
        <v>12057.26698</v>
      </c>
      <c r="M355" s="47">
        <v>99911.28648000001</v>
      </c>
      <c r="N355" s="47">
        <v>131060.24122999999</v>
      </c>
      <c r="O355" s="191"/>
      <c r="P355" s="192"/>
    </row>
    <row r="356" spans="2:16" s="1" customFormat="1" ht="50.1" customHeight="1">
      <c r="B356" s="63" t="s">
        <v>24</v>
      </c>
      <c r="C356" s="48">
        <v>34055.725909999994</v>
      </c>
      <c r="D356" s="48">
        <v>6961.4112000000005</v>
      </c>
      <c r="E356" s="48">
        <v>237767.58884000001</v>
      </c>
      <c r="F356" s="48">
        <v>-196750.45173000003</v>
      </c>
      <c r="G356" s="48">
        <v>2759.7801899999999</v>
      </c>
      <c r="H356" s="48">
        <v>312.01369</v>
      </c>
      <c r="I356" s="48">
        <v>46238.738400000002</v>
      </c>
      <c r="J356" s="48">
        <v>-43166.944520000005</v>
      </c>
      <c r="K356" s="48">
        <v>214895.36737999998</v>
      </c>
      <c r="L356" s="48">
        <v>13743.645789999999</v>
      </c>
      <c r="M356" s="48">
        <v>121425.07184</v>
      </c>
      <c r="N356" s="48">
        <v>107213.94132999999</v>
      </c>
      <c r="O356" s="191"/>
      <c r="P356" s="192"/>
    </row>
    <row r="357" spans="2:16" s="1" customFormat="1" ht="50.1" customHeight="1">
      <c r="B357" s="17" t="s">
        <v>25</v>
      </c>
      <c r="C357" s="47">
        <v>37698.207999999999</v>
      </c>
      <c r="D357" s="47">
        <v>2224.1979999999999</v>
      </c>
      <c r="E357" s="47">
        <v>223773.43900000001</v>
      </c>
      <c r="F357" s="47">
        <v>-183851.03300000002</v>
      </c>
      <c r="G357" s="47">
        <v>2454.5390000000002</v>
      </c>
      <c r="H357" s="47">
        <v>139.988</v>
      </c>
      <c r="I357" s="47">
        <v>124710.015</v>
      </c>
      <c r="J357" s="47">
        <v>-122115.488</v>
      </c>
      <c r="K357" s="47">
        <v>190176.019</v>
      </c>
      <c r="L357" s="47">
        <v>14189.191000000001</v>
      </c>
      <c r="M357" s="47">
        <v>110995.283</v>
      </c>
      <c r="N357" s="47">
        <v>93369.926999999996</v>
      </c>
      <c r="O357" s="191"/>
      <c r="P357" s="192"/>
    </row>
    <row r="358" spans="2:16" s="1" customFormat="1" ht="50.1" customHeight="1">
      <c r="B358" s="63" t="s">
        <v>26</v>
      </c>
      <c r="C358" s="48">
        <v>48281.665000000001</v>
      </c>
      <c r="D358" s="48">
        <v>3302.5030000000002</v>
      </c>
      <c r="E358" s="48">
        <v>271109.46299999999</v>
      </c>
      <c r="F358" s="48">
        <v>-219525.29499999998</v>
      </c>
      <c r="G358" s="48">
        <v>7111.3159999999998</v>
      </c>
      <c r="H358" s="48">
        <v>74.893000000000001</v>
      </c>
      <c r="I358" s="48">
        <v>58781.811000000002</v>
      </c>
      <c r="J358" s="48">
        <v>-51595.601999999999</v>
      </c>
      <c r="K358" s="48">
        <v>199005.28400000001</v>
      </c>
      <c r="L358" s="48">
        <v>13158.964</v>
      </c>
      <c r="M358" s="48">
        <v>91323.254000000001</v>
      </c>
      <c r="N358" s="48">
        <v>120840.99400000002</v>
      </c>
      <c r="O358" s="191"/>
      <c r="P358" s="192"/>
    </row>
    <row r="359" spans="2:16" s="1" customFormat="1" ht="50.1" customHeight="1">
      <c r="B359" s="37" t="s">
        <v>27</v>
      </c>
      <c r="C359" s="47">
        <v>57831.921729999995</v>
      </c>
      <c r="D359" s="47">
        <v>4758.8355999999994</v>
      </c>
      <c r="E359" s="47">
        <v>269379.41148000001</v>
      </c>
      <c r="F359" s="47">
        <v>-206788.65415000002</v>
      </c>
      <c r="G359" s="47">
        <v>2942.49314</v>
      </c>
      <c r="H359" s="47">
        <v>112.52732</v>
      </c>
      <c r="I359" s="47">
        <v>36393.85097</v>
      </c>
      <c r="J359" s="47">
        <v>-33338.83051</v>
      </c>
      <c r="K359" s="47">
        <v>203325.75894999999</v>
      </c>
      <c r="L359" s="47">
        <v>8396.6531099999993</v>
      </c>
      <c r="M359" s="47">
        <v>206316.80553000001</v>
      </c>
      <c r="N359" s="47">
        <v>5405.60652999999</v>
      </c>
      <c r="O359" s="191"/>
      <c r="P359" s="192"/>
    </row>
    <row r="360" spans="2:16" s="1" customFormat="1" ht="50.1" customHeight="1">
      <c r="B360" s="13" t="s">
        <v>166</v>
      </c>
      <c r="C360" s="65"/>
      <c r="D360" s="65"/>
      <c r="E360" s="65"/>
      <c r="F360" s="65"/>
      <c r="G360" s="189"/>
      <c r="H360" s="189"/>
      <c r="I360" s="189"/>
      <c r="J360" s="189"/>
      <c r="K360" s="189"/>
      <c r="L360" s="189"/>
      <c r="M360" s="189"/>
      <c r="N360" s="189"/>
      <c r="O360" s="191"/>
      <c r="P360" s="192"/>
    </row>
    <row r="361" spans="2:16" s="1" customFormat="1" ht="50.1" customHeight="1">
      <c r="B361" s="63" t="s">
        <v>16</v>
      </c>
      <c r="C361" s="48">
        <v>38596.52837</v>
      </c>
      <c r="D361" s="48">
        <v>3947.9180899999997</v>
      </c>
      <c r="E361" s="48">
        <v>243606.77015999999</v>
      </c>
      <c r="F361" s="48">
        <v>-201062.32369999998</v>
      </c>
      <c r="G361" s="48">
        <v>23011.139070000001</v>
      </c>
      <c r="H361" s="48">
        <v>112.54022999999999</v>
      </c>
      <c r="I361" s="48">
        <v>48834.992960000003</v>
      </c>
      <c r="J361" s="48">
        <v>-25711.313660000003</v>
      </c>
      <c r="K361" s="48">
        <v>178415.72923</v>
      </c>
      <c r="L361" s="48">
        <v>2972.0754400000001</v>
      </c>
      <c r="M361" s="48">
        <v>114036.47082999999</v>
      </c>
      <c r="N361" s="48">
        <v>67351.333839999992</v>
      </c>
    </row>
    <row r="362" spans="2:16" s="1" customFormat="1" ht="50.1" customHeight="1">
      <c r="B362" s="37" t="s">
        <v>17</v>
      </c>
      <c r="C362" s="47">
        <v>33164.204764000002</v>
      </c>
      <c r="D362" s="47">
        <v>1759.66543</v>
      </c>
      <c r="E362" s="47">
        <v>272107.33981999999</v>
      </c>
      <c r="F362" s="47">
        <v>-237183.46962599998</v>
      </c>
      <c r="G362" s="47">
        <v>23108.24309</v>
      </c>
      <c r="H362" s="47">
        <v>37.944760000000002</v>
      </c>
      <c r="I362" s="47">
        <v>28866.013179999998</v>
      </c>
      <c r="J362" s="47">
        <v>-5719.8253299999997</v>
      </c>
      <c r="K362" s="47">
        <v>199000.15888</v>
      </c>
      <c r="L362" s="47">
        <v>6592.1376799999998</v>
      </c>
      <c r="M362" s="47">
        <v>111659.76142</v>
      </c>
      <c r="N362" s="47">
        <v>93932.535139999993</v>
      </c>
    </row>
    <row r="363" spans="2:16" s="1" customFormat="1" ht="49.5" customHeight="1">
      <c r="B363" s="63" t="s">
        <v>18</v>
      </c>
      <c r="C363" s="48">
        <v>39242.264406000002</v>
      </c>
      <c r="D363" s="48">
        <v>6786.6650899999995</v>
      </c>
      <c r="E363" s="48">
        <v>284572.36277000001</v>
      </c>
      <c r="F363" s="48">
        <v>-238543.43327400001</v>
      </c>
      <c r="G363" s="48">
        <v>4685.0118400000001</v>
      </c>
      <c r="H363" s="48">
        <v>20.139900000000001</v>
      </c>
      <c r="I363" s="48">
        <v>44033.274659999995</v>
      </c>
      <c r="J363" s="48">
        <v>-39328.122919999994</v>
      </c>
      <c r="K363" s="48">
        <v>200176.52746000001</v>
      </c>
      <c r="L363" s="48">
        <v>7615.4833099999996</v>
      </c>
      <c r="M363" s="48">
        <v>155404.24063999997</v>
      </c>
      <c r="N363" s="48">
        <v>52387.770130000048</v>
      </c>
    </row>
    <row r="364" spans="2:16" s="1" customFormat="1" ht="50.1" customHeight="1">
      <c r="B364" s="37" t="s">
        <v>19</v>
      </c>
      <c r="C364" s="221">
        <v>46135.519630000003</v>
      </c>
      <c r="D364" s="47">
        <v>2041.6080200000001</v>
      </c>
      <c r="E364" s="47">
        <v>275957.43922</v>
      </c>
      <c r="F364" s="47">
        <v>-227780.31156999999</v>
      </c>
      <c r="G364" s="47">
        <v>7961.4771600000004</v>
      </c>
      <c r="H364" s="47">
        <v>2.64594</v>
      </c>
      <c r="I364" s="47">
        <v>217318.95202</v>
      </c>
      <c r="J364" s="47">
        <v>-209354.82892</v>
      </c>
      <c r="K364" s="47">
        <v>150254.56715000002</v>
      </c>
      <c r="L364" s="47">
        <v>5303.8518099999992</v>
      </c>
      <c r="M364" s="47">
        <v>173482.68309000001</v>
      </c>
      <c r="N364" s="47">
        <v>-17924.264129999996</v>
      </c>
    </row>
    <row r="365" spans="2:16" s="1" customFormat="1" ht="50.1" customHeight="1">
      <c r="B365" s="63" t="s">
        <v>20</v>
      </c>
      <c r="C365" s="48">
        <v>42125.101165</v>
      </c>
      <c r="D365" s="48">
        <v>2344.3684399999997</v>
      </c>
      <c r="E365" s="48">
        <v>239384.02424</v>
      </c>
      <c r="F365" s="48">
        <v>-194914.55463500001</v>
      </c>
      <c r="G365" s="48">
        <v>1501.7600400000001</v>
      </c>
      <c r="H365" s="48">
        <v>86.929600000000008</v>
      </c>
      <c r="I365" s="48">
        <v>63416.719549999994</v>
      </c>
      <c r="J365" s="48">
        <v>-61828.029909999997</v>
      </c>
      <c r="K365" s="48">
        <v>192958.68011000002</v>
      </c>
      <c r="L365" s="48">
        <v>3556.6695499999996</v>
      </c>
      <c r="M365" s="48">
        <v>113732.05517000001</v>
      </c>
      <c r="N365" s="48">
        <v>82783.29449</v>
      </c>
      <c r="O365" s="191"/>
      <c r="P365" s="192"/>
    </row>
    <row r="366" spans="2:16" s="1" customFormat="1" ht="50.1" customHeight="1">
      <c r="B366" s="17" t="s">
        <v>21</v>
      </c>
      <c r="C366" s="47">
        <v>52219.19382</v>
      </c>
      <c r="D366" s="47">
        <v>3712.72028</v>
      </c>
      <c r="E366" s="47">
        <v>266943.23663999996</v>
      </c>
      <c r="F366" s="47">
        <v>-211011.32253999996</v>
      </c>
      <c r="G366" s="47">
        <v>20510.14386</v>
      </c>
      <c r="H366" s="47">
        <v>74.35521</v>
      </c>
      <c r="I366" s="47">
        <v>42503.250030000003</v>
      </c>
      <c r="J366" s="47">
        <v>-21918.750960000001</v>
      </c>
      <c r="K366" s="47">
        <v>178525.6422</v>
      </c>
      <c r="L366" s="47">
        <v>3771.97795</v>
      </c>
      <c r="M366" s="47">
        <v>102050.79170999999</v>
      </c>
      <c r="N366" s="47">
        <v>80246.828440000012</v>
      </c>
    </row>
    <row r="367" spans="2:16" s="1" customFormat="1" ht="50.1" customHeight="1">
      <c r="B367" s="63" t="s">
        <v>22</v>
      </c>
      <c r="C367" s="48">
        <v>82271.033897000001</v>
      </c>
      <c r="D367" s="48">
        <v>5735.5394000000006</v>
      </c>
      <c r="E367" s="48">
        <v>343901.14267000003</v>
      </c>
      <c r="F367" s="48">
        <v>-255894.56937300003</v>
      </c>
      <c r="G367" s="48">
        <v>31536.474679999999</v>
      </c>
      <c r="H367" s="48">
        <v>81.746729999999999</v>
      </c>
      <c r="I367" s="48">
        <v>34130.529090000004</v>
      </c>
      <c r="J367" s="48">
        <v>-2512.3076800000053</v>
      </c>
      <c r="K367" s="48">
        <v>214194.67963999999</v>
      </c>
      <c r="L367" s="48">
        <v>3486.8539999999998</v>
      </c>
      <c r="M367" s="48">
        <v>170398.12531</v>
      </c>
      <c r="N367" s="48">
        <v>47283.408329999977</v>
      </c>
      <c r="O367" s="191"/>
      <c r="P367" s="192"/>
    </row>
    <row r="368" spans="2:16" s="1" customFormat="1" ht="49.5" customHeight="1">
      <c r="B368" s="37" t="s">
        <v>23</v>
      </c>
      <c r="C368" s="47">
        <v>68831.059924000001</v>
      </c>
      <c r="D368" s="47">
        <v>3278.0626499999998</v>
      </c>
      <c r="E368" s="47">
        <v>310005.66841000004</v>
      </c>
      <c r="F368" s="47">
        <v>-237896.54583600003</v>
      </c>
      <c r="G368" s="47">
        <v>8226.5431399999998</v>
      </c>
      <c r="H368" s="47">
        <v>99.787559999999999</v>
      </c>
      <c r="I368" s="47">
        <v>39788.821349999998</v>
      </c>
      <c r="J368" s="47">
        <v>-31462.49065</v>
      </c>
      <c r="K368" s="47">
        <v>218261.40096</v>
      </c>
      <c r="L368" s="47">
        <v>7196.6251299999994</v>
      </c>
      <c r="M368" s="47">
        <v>181940.51434999998</v>
      </c>
      <c r="N368" s="47">
        <v>43517.511740000016</v>
      </c>
      <c r="O368" s="191"/>
      <c r="P368" s="192"/>
    </row>
    <row r="369" spans="2:16" s="1" customFormat="1" ht="50.1" customHeight="1">
      <c r="B369" s="63" t="s">
        <v>24</v>
      </c>
      <c r="C369" s="48">
        <v>69491.307750000007</v>
      </c>
      <c r="D369" s="48">
        <v>1899.4631299999999</v>
      </c>
      <c r="E369" s="48">
        <v>277646.05512999999</v>
      </c>
      <c r="F369" s="48">
        <v>-206255.28424999997</v>
      </c>
      <c r="G369" s="48">
        <v>16769.104220000001</v>
      </c>
      <c r="H369" s="48">
        <v>55.948779999999999</v>
      </c>
      <c r="I369" s="48">
        <v>95538.788019999993</v>
      </c>
      <c r="J369" s="48">
        <v>-78713.735019999993</v>
      </c>
      <c r="K369" s="48">
        <v>192520.62709999998</v>
      </c>
      <c r="L369" s="48">
        <v>4294.4940900000001</v>
      </c>
      <c r="M369" s="48">
        <v>203264.85209999999</v>
      </c>
      <c r="N369" s="48">
        <v>-6449.730910000013</v>
      </c>
      <c r="O369" s="191"/>
      <c r="P369" s="192"/>
    </row>
    <row r="370" spans="2:16" s="1" customFormat="1" ht="50.1" customHeight="1">
      <c r="B370" s="218" t="s">
        <v>169</v>
      </c>
      <c r="C370" s="219">
        <f>C348+C349+C350+C351+C352+C353+C354+C355+C356</f>
        <v>365920.22611299995</v>
      </c>
      <c r="D370" s="219">
        <f t="shared" ref="D370:N370" si="91">D348+D349+D350+D351+D352+D353+D354+D355+D356</f>
        <v>32135.412920000002</v>
      </c>
      <c r="E370" s="219">
        <f t="shared" si="91"/>
        <v>2330978.19704</v>
      </c>
      <c r="F370" s="219">
        <f t="shared" si="91"/>
        <v>-1932922.558007</v>
      </c>
      <c r="G370" s="219">
        <f t="shared" si="91"/>
        <v>116960.76256</v>
      </c>
      <c r="H370" s="219">
        <f t="shared" si="91"/>
        <v>1119.43553</v>
      </c>
      <c r="I370" s="219">
        <f t="shared" si="91"/>
        <v>487408.4645</v>
      </c>
      <c r="J370" s="219">
        <f t="shared" si="91"/>
        <v>-369328.26640999998</v>
      </c>
      <c r="K370" s="219">
        <f t="shared" si="91"/>
        <v>1804348.1198800001</v>
      </c>
      <c r="L370" s="219">
        <f>L348+L349+L350+L351+L352+L353+L354+L355+L356</f>
        <v>87574.005239999999</v>
      </c>
      <c r="M370" s="219">
        <f t="shared" si="91"/>
        <v>1008484.0732399999</v>
      </c>
      <c r="N370" s="219">
        <f t="shared" si="91"/>
        <v>883438.05187999981</v>
      </c>
      <c r="O370" s="191"/>
      <c r="P370" s="192"/>
    </row>
    <row r="371" spans="2:16" s="1" customFormat="1" ht="50.1" customHeight="1">
      <c r="B371" s="218" t="s">
        <v>170</v>
      </c>
      <c r="C371" s="219">
        <f>C361+C362+C363+C364+C365+C366+C367+C368+C369</f>
        <v>472076.21372600005</v>
      </c>
      <c r="D371" s="219">
        <f t="shared" ref="D371:N371" si="92">D361+D362+D363+D364+D365+D366+D367+D368+D369</f>
        <v>31506.01053</v>
      </c>
      <c r="E371" s="219">
        <f t="shared" si="92"/>
        <v>2514124.0390600003</v>
      </c>
      <c r="F371" s="219">
        <f t="shared" si="92"/>
        <v>-2010541.8148040001</v>
      </c>
      <c r="G371" s="219">
        <f t="shared" si="92"/>
        <v>137309.8971</v>
      </c>
      <c r="H371" s="219">
        <f t="shared" si="92"/>
        <v>572.03871000000004</v>
      </c>
      <c r="I371" s="219">
        <f t="shared" si="92"/>
        <v>614431.34086</v>
      </c>
      <c r="J371" s="219">
        <f t="shared" si="92"/>
        <v>-476549.40504999994</v>
      </c>
      <c r="K371" s="219">
        <f t="shared" si="92"/>
        <v>1724308.0127299998</v>
      </c>
      <c r="L371" s="219">
        <f>L361+L362+L363+L364+L365+L366+L367+L368+L369</f>
        <v>44790.168960000003</v>
      </c>
      <c r="M371" s="219">
        <f t="shared" si="92"/>
        <v>1325969.4946200002</v>
      </c>
      <c r="N371" s="219">
        <f t="shared" si="92"/>
        <v>443128.68706999999</v>
      </c>
      <c r="O371" s="191"/>
      <c r="P371" s="192"/>
    </row>
    <row r="373" spans="2:16" ht="49.5" customHeight="1">
      <c r="B373" s="60" t="s">
        <v>103</v>
      </c>
      <c r="G373" s="87"/>
      <c r="H373" s="87"/>
      <c r="I373" s="87"/>
      <c r="K373" s="51"/>
      <c r="L373" s="51"/>
      <c r="M373" s="51"/>
      <c r="N373" s="20" t="s">
        <v>29</v>
      </c>
    </row>
    <row r="374" spans="2:16" ht="36">
      <c r="B374" s="21" t="s">
        <v>160</v>
      </c>
      <c r="G374"/>
      <c r="H374"/>
      <c r="I374"/>
      <c r="K374" s="51"/>
      <c r="L374" s="51"/>
      <c r="M374" s="51"/>
      <c r="N374" s="20" t="s">
        <v>161</v>
      </c>
    </row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374"/>
  <sheetViews>
    <sheetView rightToLeft="1" zoomScale="20" zoomScaleNormal="20" workbookViewId="0">
      <selection activeCell="B2" sqref="B2:N2"/>
    </sheetView>
  </sheetViews>
  <sheetFormatPr defaultRowHeight="15"/>
  <cols>
    <col min="1" max="1" width="9.140625" style="66"/>
    <col min="2" max="2" width="67.28515625" bestFit="1" customWidth="1"/>
    <col min="3" max="14" width="43.7109375" customWidth="1"/>
  </cols>
  <sheetData>
    <row r="1" spans="1:14" s="1" customFormat="1">
      <c r="A1" s="38"/>
    </row>
    <row r="2" spans="1:14" s="188" customFormat="1" ht="50.1" customHeight="1">
      <c r="A2" s="187"/>
      <c r="B2" s="309" t="s">
        <v>112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s="188" customFormat="1" ht="50.1" customHeight="1">
      <c r="A3" s="187"/>
      <c r="B3" s="309" t="s">
        <v>76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s="188" customFormat="1" ht="50.1" customHeight="1">
      <c r="A4" s="187"/>
      <c r="B4" s="309" t="s">
        <v>131</v>
      </c>
      <c r="C4" s="309"/>
      <c r="D4" s="309"/>
      <c r="E4" s="309"/>
      <c r="F4" s="309"/>
      <c r="G4" s="309"/>
      <c r="H4" s="236"/>
      <c r="I4" s="236"/>
      <c r="J4" s="236"/>
      <c r="K4" s="236"/>
      <c r="L4" s="236"/>
      <c r="M4" s="236"/>
      <c r="N4" s="236"/>
    </row>
    <row r="5" spans="1:14" s="209" customFormat="1" ht="50.1" customHeight="1">
      <c r="A5" s="210"/>
      <c r="B5" s="206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253" t="s">
        <v>4</v>
      </c>
      <c r="N5" s="253"/>
    </row>
    <row r="6" spans="1:14" s="1" customFormat="1" ht="9.9499999999999993" customHeight="1">
      <c r="A6" s="38"/>
      <c r="B6" s="52"/>
      <c r="C6" s="67"/>
      <c r="D6" s="67"/>
      <c r="E6" s="67"/>
      <c r="F6" s="67"/>
      <c r="G6" s="67"/>
      <c r="H6" s="67"/>
      <c r="I6" s="67"/>
      <c r="J6" s="67"/>
      <c r="K6" s="67"/>
      <c r="L6" s="67"/>
      <c r="M6" s="184"/>
      <c r="N6" s="184"/>
    </row>
    <row r="7" spans="1:14" s="1" customFormat="1" ht="75" customHeight="1">
      <c r="A7" s="38"/>
      <c r="B7" s="310" t="s">
        <v>77</v>
      </c>
      <c r="C7" s="313" t="s">
        <v>91</v>
      </c>
      <c r="D7" s="314"/>
      <c r="E7" s="314"/>
      <c r="F7" s="314"/>
      <c r="G7" s="313" t="s">
        <v>92</v>
      </c>
      <c r="H7" s="314"/>
      <c r="I7" s="314"/>
      <c r="J7" s="314"/>
      <c r="K7" s="313" t="s">
        <v>93</v>
      </c>
      <c r="L7" s="314"/>
      <c r="M7" s="314"/>
      <c r="N7" s="315"/>
    </row>
    <row r="8" spans="1:14" s="1" customFormat="1" ht="75" customHeight="1">
      <c r="A8" s="38"/>
      <c r="B8" s="311"/>
      <c r="C8" s="304" t="s">
        <v>94</v>
      </c>
      <c r="D8" s="305"/>
      <c r="E8" s="305"/>
      <c r="F8" s="305"/>
      <c r="G8" s="306" t="s">
        <v>95</v>
      </c>
      <c r="H8" s="307"/>
      <c r="I8" s="307"/>
      <c r="J8" s="307"/>
      <c r="K8" s="306" t="s">
        <v>96</v>
      </c>
      <c r="L8" s="307"/>
      <c r="M8" s="307"/>
      <c r="N8" s="308"/>
    </row>
    <row r="9" spans="1:14" s="1" customFormat="1" ht="150" customHeight="1">
      <c r="A9" s="38"/>
      <c r="B9" s="312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1:14" s="1" customFormat="1" ht="50.1" hidden="1" customHeight="1">
      <c r="A10" s="38"/>
      <c r="B10" s="61">
        <v>2000</v>
      </c>
      <c r="C10" s="47">
        <f t="shared" ref="C10:N10" si="0">SUM(C36:C47)</f>
        <v>3329.0747900000001</v>
      </c>
      <c r="D10" s="47">
        <f t="shared" si="0"/>
        <v>885.77857999999992</v>
      </c>
      <c r="E10" s="47">
        <f t="shared" si="0"/>
        <v>86936.869129999992</v>
      </c>
      <c r="F10" s="47">
        <f t="shared" si="0"/>
        <v>-82722.015759999995</v>
      </c>
      <c r="G10" s="47">
        <f t="shared" si="0"/>
        <v>374585.44598000002</v>
      </c>
      <c r="H10" s="47">
        <f t="shared" si="0"/>
        <v>15669.937620000001</v>
      </c>
      <c r="I10" s="47">
        <f t="shared" si="0"/>
        <v>714800.00270999991</v>
      </c>
      <c r="J10" s="47">
        <f t="shared" si="0"/>
        <v>-324544.61910999997</v>
      </c>
      <c r="K10" s="47">
        <f t="shared" si="0"/>
        <v>184807.31300999998</v>
      </c>
      <c r="L10" s="47">
        <f t="shared" si="0"/>
        <v>129544.28203999999</v>
      </c>
      <c r="M10" s="47">
        <f t="shared" si="0"/>
        <v>86629.342100000067</v>
      </c>
      <c r="N10" s="47">
        <f t="shared" si="0"/>
        <v>227722.25294999994</v>
      </c>
    </row>
    <row r="11" spans="1:14" s="1" customFormat="1" ht="50.1" hidden="1" customHeight="1">
      <c r="A11" s="38"/>
      <c r="B11" s="62">
        <v>2001</v>
      </c>
      <c r="C11" s="48">
        <f t="shared" ref="C11:N11" si="1">SUM(C49:C60)</f>
        <v>3495.3215000000005</v>
      </c>
      <c r="D11" s="48">
        <f t="shared" si="1"/>
        <v>99.403549999999996</v>
      </c>
      <c r="E11" s="48">
        <f t="shared" si="1"/>
        <v>104188.41800000001</v>
      </c>
      <c r="F11" s="48">
        <f t="shared" si="1"/>
        <v>-100593.69294999998</v>
      </c>
      <c r="G11" s="48">
        <f t="shared" si="1"/>
        <v>357073.63715999998</v>
      </c>
      <c r="H11" s="48">
        <f t="shared" si="1"/>
        <v>11862.70837</v>
      </c>
      <c r="I11" s="48">
        <f t="shared" si="1"/>
        <v>835446.30099999998</v>
      </c>
      <c r="J11" s="48">
        <f t="shared" si="1"/>
        <v>-466509.95547000004</v>
      </c>
      <c r="K11" s="48">
        <f t="shared" si="1"/>
        <v>83689.130569999979</v>
      </c>
      <c r="L11" s="48">
        <f t="shared" si="1"/>
        <v>134644.18054</v>
      </c>
      <c r="M11" s="48">
        <f t="shared" si="1"/>
        <v>110952.93100000006</v>
      </c>
      <c r="N11" s="48">
        <f t="shared" si="1"/>
        <v>107380.38010999995</v>
      </c>
    </row>
    <row r="12" spans="1:14" s="1" customFormat="1" ht="50.1" hidden="1" customHeight="1">
      <c r="A12" s="38"/>
      <c r="B12" s="61">
        <v>2002</v>
      </c>
      <c r="C12" s="47">
        <f t="shared" ref="C12:N12" si="2">SUM(C62:C73)</f>
        <v>1895.5202900000004</v>
      </c>
      <c r="D12" s="47">
        <f t="shared" si="2"/>
        <v>349.87886000000009</v>
      </c>
      <c r="E12" s="47">
        <f t="shared" si="2"/>
        <v>96103.867000000013</v>
      </c>
      <c r="F12" s="47">
        <f t="shared" si="2"/>
        <v>-93858.467850000001</v>
      </c>
      <c r="G12" s="47">
        <f t="shared" si="2"/>
        <v>381229.66342</v>
      </c>
      <c r="H12" s="47">
        <f t="shared" si="2"/>
        <v>19871.671460000001</v>
      </c>
      <c r="I12" s="47">
        <f t="shared" si="2"/>
        <v>962680.76100000006</v>
      </c>
      <c r="J12" s="47">
        <f t="shared" si="2"/>
        <v>-561579.42612000008</v>
      </c>
      <c r="K12" s="47">
        <f t="shared" si="2"/>
        <v>70088.236710000041</v>
      </c>
      <c r="L12" s="47">
        <f t="shared" si="2"/>
        <v>109417.99370000002</v>
      </c>
      <c r="M12" s="47">
        <f t="shared" si="2"/>
        <v>116094.13800000001</v>
      </c>
      <c r="N12" s="47">
        <f t="shared" si="2"/>
        <v>63412.092410000034</v>
      </c>
    </row>
    <row r="13" spans="1:14" s="1" customFormat="1" ht="50.1" hidden="1" customHeight="1">
      <c r="A13" s="38"/>
      <c r="B13" s="62">
        <v>2003</v>
      </c>
      <c r="C13" s="48">
        <f t="shared" ref="C13:N13" si="3">SUM(C75:C86)</f>
        <v>1454.8730000000003</v>
      </c>
      <c r="D13" s="48">
        <f t="shared" si="3"/>
        <v>185.428</v>
      </c>
      <c r="E13" s="48">
        <f t="shared" si="3"/>
        <v>119149.91399999999</v>
      </c>
      <c r="F13" s="48">
        <f t="shared" si="3"/>
        <v>-117509.613</v>
      </c>
      <c r="G13" s="48">
        <f t="shared" si="3"/>
        <v>355209.12241000001</v>
      </c>
      <c r="H13" s="48">
        <f t="shared" si="3"/>
        <v>11435.464399999999</v>
      </c>
      <c r="I13" s="48">
        <f t="shared" si="3"/>
        <v>1146719.9719999998</v>
      </c>
      <c r="J13" s="48">
        <f t="shared" si="3"/>
        <v>-780075.38519000006</v>
      </c>
      <c r="K13" s="48">
        <f t="shared" si="3"/>
        <v>48074.877990000023</v>
      </c>
      <c r="L13" s="48">
        <f t="shared" si="3"/>
        <v>124348.84118999999</v>
      </c>
      <c r="M13" s="48">
        <f t="shared" si="3"/>
        <v>117631.13099999986</v>
      </c>
      <c r="N13" s="48">
        <f t="shared" si="3"/>
        <v>54792.588180000173</v>
      </c>
    </row>
    <row r="14" spans="1:14" s="1" customFormat="1" ht="44.25" hidden="1">
      <c r="A14" s="38"/>
      <c r="B14" s="61">
        <v>2004</v>
      </c>
      <c r="C14" s="47">
        <f t="shared" ref="C14:N14" si="4">SUM(C88:C99)</f>
        <v>2063.8840300000002</v>
      </c>
      <c r="D14" s="47">
        <f t="shared" si="4"/>
        <v>1166.8774900000001</v>
      </c>
      <c r="E14" s="47">
        <f t="shared" si="4"/>
        <v>115338.78625000002</v>
      </c>
      <c r="F14" s="47">
        <f t="shared" si="4"/>
        <v>-112108.02473000002</v>
      </c>
      <c r="G14" s="47">
        <f t="shared" si="4"/>
        <v>422126.91252999997</v>
      </c>
      <c r="H14" s="47">
        <f t="shared" si="4"/>
        <v>17647.894229999998</v>
      </c>
      <c r="I14" s="47">
        <f t="shared" si="4"/>
        <v>1676425.7548100001</v>
      </c>
      <c r="J14" s="47">
        <f t="shared" si="4"/>
        <v>-1236650.94805</v>
      </c>
      <c r="K14" s="47">
        <f t="shared" si="4"/>
        <v>103745.29819000003</v>
      </c>
      <c r="L14" s="47">
        <f t="shared" si="4"/>
        <v>181744.79267</v>
      </c>
      <c r="M14" s="47">
        <f t="shared" si="4"/>
        <v>107495.11582000001</v>
      </c>
      <c r="N14" s="47">
        <f t="shared" si="4"/>
        <v>177994.97504000005</v>
      </c>
    </row>
    <row r="15" spans="1:14" s="1" customFormat="1" ht="50.1" hidden="1" customHeight="1">
      <c r="A15" s="38"/>
      <c r="B15" s="62">
        <v>2005</v>
      </c>
      <c r="C15" s="48">
        <f t="shared" ref="C15:N15" si="5">SUM(C101:C112)</f>
        <v>3940.4957799999997</v>
      </c>
      <c r="D15" s="48">
        <f t="shared" si="5"/>
        <v>2534.96623</v>
      </c>
      <c r="E15" s="48">
        <f t="shared" si="5"/>
        <v>127271.1675</v>
      </c>
      <c r="F15" s="48">
        <f t="shared" si="5"/>
        <v>-120795.70548999999</v>
      </c>
      <c r="G15" s="48">
        <f t="shared" si="5"/>
        <v>490004.49179999996</v>
      </c>
      <c r="H15" s="48">
        <f t="shared" si="5"/>
        <v>14819.871929999999</v>
      </c>
      <c r="I15" s="48">
        <f t="shared" si="5"/>
        <v>2030132.03737</v>
      </c>
      <c r="J15" s="48">
        <f t="shared" si="5"/>
        <v>-1525307.6736399999</v>
      </c>
      <c r="K15" s="48">
        <f t="shared" si="5"/>
        <v>72971.889450000002</v>
      </c>
      <c r="L15" s="48">
        <f t="shared" si="5"/>
        <v>208064.76316999999</v>
      </c>
      <c r="M15" s="48">
        <f t="shared" si="5"/>
        <v>100352.7870000001</v>
      </c>
      <c r="N15" s="48">
        <f t="shared" si="5"/>
        <v>180683.86561999988</v>
      </c>
    </row>
    <row r="16" spans="1:14" s="1" customFormat="1" ht="50.1" hidden="1" customHeight="1">
      <c r="A16" s="38"/>
      <c r="B16" s="61">
        <v>2006</v>
      </c>
      <c r="C16" s="47">
        <f t="shared" ref="C16:N16" si="6">SUM(C114:C125)</f>
        <v>6269.124569999999</v>
      </c>
      <c r="D16" s="47">
        <f t="shared" si="6"/>
        <v>287.05665000000005</v>
      </c>
      <c r="E16" s="47">
        <f t="shared" si="6"/>
        <v>142428.09823</v>
      </c>
      <c r="F16" s="47">
        <f t="shared" si="6"/>
        <v>-135871.91701</v>
      </c>
      <c r="G16" s="47">
        <f t="shared" si="6"/>
        <v>571770.24418000004</v>
      </c>
      <c r="H16" s="47">
        <f t="shared" si="6"/>
        <v>18981.145059999999</v>
      </c>
      <c r="I16" s="47">
        <f t="shared" si="6"/>
        <v>2288218.0798599999</v>
      </c>
      <c r="J16" s="47">
        <f t="shared" si="6"/>
        <v>-1697466.69062</v>
      </c>
      <c r="K16" s="47">
        <f t="shared" si="6"/>
        <v>66999.847709999987</v>
      </c>
      <c r="L16" s="47">
        <f t="shared" si="6"/>
        <v>238937.00584999996</v>
      </c>
      <c r="M16" s="47">
        <f t="shared" si="6"/>
        <v>126415.39200000012</v>
      </c>
      <c r="N16" s="47">
        <f t="shared" si="6"/>
        <v>179521.46155999985</v>
      </c>
    </row>
    <row r="17" spans="1:14" s="1" customFormat="1" ht="50.1" hidden="1" customHeight="1">
      <c r="A17" s="38"/>
      <c r="B17" s="62">
        <v>2007</v>
      </c>
      <c r="C17" s="48">
        <f t="shared" ref="C17:N17" si="7">SUM(C127:C138)</f>
        <v>9914.9874099999997</v>
      </c>
      <c r="D17" s="48">
        <f t="shared" si="7"/>
        <v>853.40526</v>
      </c>
      <c r="E17" s="48">
        <f t="shared" si="7"/>
        <v>233866.03699999998</v>
      </c>
      <c r="F17" s="48">
        <f t="shared" si="7"/>
        <v>-223097.64432999995</v>
      </c>
      <c r="G17" s="48">
        <f t="shared" si="7"/>
        <v>678380.22613000008</v>
      </c>
      <c r="H17" s="48">
        <f t="shared" si="7"/>
        <v>40143.050470000002</v>
      </c>
      <c r="I17" s="48">
        <f t="shared" si="7"/>
        <v>2695913.2571399999</v>
      </c>
      <c r="J17" s="48">
        <f t="shared" si="7"/>
        <v>-1977389.9805399999</v>
      </c>
      <c r="K17" s="48">
        <f t="shared" si="7"/>
        <v>93170.039679999987</v>
      </c>
      <c r="L17" s="48">
        <f t="shared" si="7"/>
        <v>327360.58777000004</v>
      </c>
      <c r="M17" s="48">
        <f t="shared" si="7"/>
        <v>117572.93599999997</v>
      </c>
      <c r="N17" s="48">
        <f t="shared" si="7"/>
        <v>302957.69145000004</v>
      </c>
    </row>
    <row r="18" spans="1:14" s="1" customFormat="1" ht="50.1" hidden="1" customHeight="1">
      <c r="A18" s="38"/>
      <c r="B18" s="61">
        <v>2008</v>
      </c>
      <c r="C18" s="47">
        <f t="shared" ref="C18:N18" si="8">SUM(C140:C151)</f>
        <v>12640.007970000001</v>
      </c>
      <c r="D18" s="47">
        <f t="shared" si="8"/>
        <v>462.58732999999995</v>
      </c>
      <c r="E18" s="47">
        <f t="shared" si="8"/>
        <v>260692.85229999997</v>
      </c>
      <c r="F18" s="47">
        <f t="shared" si="8"/>
        <v>-247590.25700000001</v>
      </c>
      <c r="G18" s="47">
        <f t="shared" si="8"/>
        <v>1476327.7561900001</v>
      </c>
      <c r="H18" s="47">
        <f t="shared" si="8"/>
        <v>38377.750980000004</v>
      </c>
      <c r="I18" s="47">
        <f t="shared" si="8"/>
        <v>3504598.4393699998</v>
      </c>
      <c r="J18" s="47">
        <f t="shared" si="8"/>
        <v>-1989892.9321999997</v>
      </c>
      <c r="K18" s="47">
        <f t="shared" si="8"/>
        <v>141988.00696000017</v>
      </c>
      <c r="L18" s="47">
        <f t="shared" si="8"/>
        <v>386898.99137</v>
      </c>
      <c r="M18" s="47">
        <f t="shared" si="8"/>
        <v>137746.72500000018</v>
      </c>
      <c r="N18" s="47">
        <f t="shared" si="8"/>
        <v>391140.27333000005</v>
      </c>
    </row>
    <row r="19" spans="1:14" s="1" customFormat="1" ht="50.1" hidden="1" customHeight="1">
      <c r="A19" s="38"/>
      <c r="B19" s="62">
        <v>2009</v>
      </c>
      <c r="C19" s="48">
        <f t="shared" ref="C19:N19" si="9">SUM(C153:C164)</f>
        <v>8750.1770599999982</v>
      </c>
      <c r="D19" s="48">
        <f t="shared" si="9"/>
        <v>1108.7250000000001</v>
      </c>
      <c r="E19" s="48">
        <f t="shared" si="9"/>
        <v>243809.4896</v>
      </c>
      <c r="F19" s="48">
        <f t="shared" si="9"/>
        <v>-233950.58753999998</v>
      </c>
      <c r="G19" s="48">
        <f t="shared" si="9"/>
        <v>891781.52366000006</v>
      </c>
      <c r="H19" s="48">
        <f t="shared" si="9"/>
        <v>27815.824799999995</v>
      </c>
      <c r="I19" s="48">
        <f t="shared" si="9"/>
        <v>2994394.2566399998</v>
      </c>
      <c r="J19" s="48">
        <f t="shared" si="9"/>
        <v>-2074796.9081800003</v>
      </c>
      <c r="K19" s="48">
        <f t="shared" si="9"/>
        <v>86012.300680000044</v>
      </c>
      <c r="L19" s="48">
        <f t="shared" si="9"/>
        <v>347739.64976000006</v>
      </c>
      <c r="M19" s="48">
        <f t="shared" si="9"/>
        <v>150060.1320000001</v>
      </c>
      <c r="N19" s="48">
        <f t="shared" si="9"/>
        <v>283691.81844</v>
      </c>
    </row>
    <row r="20" spans="1:14" s="1" customFormat="1" ht="50.1" hidden="1" customHeight="1">
      <c r="A20" s="38"/>
      <c r="B20" s="61">
        <v>2010</v>
      </c>
      <c r="C20" s="47">
        <f t="shared" ref="C20:N20" si="10">SUM(C166:C177)</f>
        <v>6465.6230000000014</v>
      </c>
      <c r="D20" s="47">
        <f t="shared" si="10"/>
        <v>225.946</v>
      </c>
      <c r="E20" s="47">
        <f t="shared" si="10"/>
        <v>286865.08919999999</v>
      </c>
      <c r="F20" s="47">
        <f t="shared" si="10"/>
        <v>-280173.52020000003</v>
      </c>
      <c r="G20" s="47">
        <f t="shared" si="10"/>
        <v>1018992.92</v>
      </c>
      <c r="H20" s="47">
        <f t="shared" si="10"/>
        <v>20852.75</v>
      </c>
      <c r="I20" s="47">
        <f t="shared" si="10"/>
        <v>3293143.2654399998</v>
      </c>
      <c r="J20" s="47">
        <f t="shared" si="10"/>
        <v>-2253297.5954399998</v>
      </c>
      <c r="K20" s="47">
        <f t="shared" si="10"/>
        <v>166328.375</v>
      </c>
      <c r="L20" s="47">
        <f t="shared" si="10"/>
        <v>374885.8189999999</v>
      </c>
      <c r="M20" s="47">
        <f t="shared" si="10"/>
        <v>178563.9289000002</v>
      </c>
      <c r="N20" s="47">
        <f t="shared" si="10"/>
        <v>362650.26509999979</v>
      </c>
    </row>
    <row r="21" spans="1:14" s="1" customFormat="1" ht="50.1" hidden="1" customHeight="1">
      <c r="A21" s="38"/>
      <c r="B21" s="62">
        <v>2011</v>
      </c>
      <c r="C21" s="48">
        <f t="shared" ref="C21:N21" si="11">SUM(C179:C190)</f>
        <v>7011.8529999999992</v>
      </c>
      <c r="D21" s="48">
        <f t="shared" si="11"/>
        <v>1109.6120000000001</v>
      </c>
      <c r="E21" s="48">
        <f t="shared" si="11"/>
        <v>349901.40293000004</v>
      </c>
      <c r="F21" s="48">
        <f t="shared" si="11"/>
        <v>-341779.93792999996</v>
      </c>
      <c r="G21" s="48">
        <f t="shared" si="11"/>
        <v>1315791.794</v>
      </c>
      <c r="H21" s="48">
        <f t="shared" si="11"/>
        <v>60838.587000000007</v>
      </c>
      <c r="I21" s="48">
        <f t="shared" si="11"/>
        <v>3430593.5741299996</v>
      </c>
      <c r="J21" s="48">
        <f t="shared" si="11"/>
        <v>-2053963.1931300003</v>
      </c>
      <c r="K21" s="48">
        <f t="shared" si="11"/>
        <v>196269.58199999997</v>
      </c>
      <c r="L21" s="48">
        <f t="shared" si="11"/>
        <v>414801.45400000003</v>
      </c>
      <c r="M21" s="48">
        <f t="shared" si="11"/>
        <v>239891.9543499999</v>
      </c>
      <c r="N21" s="48">
        <f t="shared" si="11"/>
        <v>371179.08165000001</v>
      </c>
    </row>
    <row r="22" spans="1:14" s="1" customFormat="1" ht="50.1" hidden="1" customHeight="1">
      <c r="A22" s="38"/>
      <c r="B22" s="61">
        <v>2012</v>
      </c>
      <c r="C22" s="47">
        <f t="shared" ref="C22:N22" si="12">SUM(C192:C203)</f>
        <v>7176.2190000000001</v>
      </c>
      <c r="D22" s="47">
        <f t="shared" si="12"/>
        <v>2411.3000000000002</v>
      </c>
      <c r="E22" s="47">
        <f t="shared" si="12"/>
        <v>459223.59200000006</v>
      </c>
      <c r="F22" s="47">
        <f t="shared" si="12"/>
        <v>-449636.07299999997</v>
      </c>
      <c r="G22" s="47">
        <f t="shared" si="12"/>
        <v>1149153.686</v>
      </c>
      <c r="H22" s="47">
        <f t="shared" si="12"/>
        <v>51427.12</v>
      </c>
      <c r="I22" s="47">
        <f t="shared" si="12"/>
        <v>4150450.222000001</v>
      </c>
      <c r="J22" s="47">
        <f t="shared" si="12"/>
        <v>-2949869.4159999997</v>
      </c>
      <c r="K22" s="47">
        <f t="shared" si="12"/>
        <v>226582.52399999992</v>
      </c>
      <c r="L22" s="47">
        <f t="shared" si="12"/>
        <v>415174.82199999999</v>
      </c>
      <c r="M22" s="47">
        <f t="shared" si="12"/>
        <v>292819.6750000001</v>
      </c>
      <c r="N22" s="47">
        <f t="shared" si="12"/>
        <v>348937.67099999986</v>
      </c>
    </row>
    <row r="23" spans="1:14" s="1" customFormat="1" ht="50.1" hidden="1" customHeight="1">
      <c r="A23" s="38"/>
      <c r="B23" s="62">
        <v>2013</v>
      </c>
      <c r="C23" s="48">
        <f t="shared" ref="C23:N23" si="13">SUM(C205:C216)</f>
        <v>9233.6089999999986</v>
      </c>
      <c r="D23" s="48">
        <f t="shared" si="13"/>
        <v>5133.8549999999996</v>
      </c>
      <c r="E23" s="48">
        <f t="shared" si="13"/>
        <v>527488.45287000004</v>
      </c>
      <c r="F23" s="48">
        <f t="shared" si="13"/>
        <v>-513120.98887</v>
      </c>
      <c r="G23" s="48">
        <f t="shared" si="13"/>
        <v>906241.8949999999</v>
      </c>
      <c r="H23" s="48">
        <f t="shared" si="13"/>
        <v>33331.300000000003</v>
      </c>
      <c r="I23" s="48">
        <f t="shared" si="13"/>
        <v>4678254.9552849997</v>
      </c>
      <c r="J23" s="48">
        <f t="shared" si="13"/>
        <v>-3738681.7602849999</v>
      </c>
      <c r="K23" s="48">
        <f t="shared" si="13"/>
        <v>245608.217</v>
      </c>
      <c r="L23" s="48">
        <f t="shared" si="13"/>
        <v>486333.348</v>
      </c>
      <c r="M23" s="48">
        <f t="shared" si="13"/>
        <v>350478.10680000001</v>
      </c>
      <c r="N23" s="48">
        <f t="shared" si="13"/>
        <v>381463.45820000005</v>
      </c>
    </row>
    <row r="24" spans="1:14" s="1" customFormat="1" ht="50.1" hidden="1" customHeight="1">
      <c r="A24" s="38"/>
      <c r="B24" s="61">
        <v>2014</v>
      </c>
      <c r="C24" s="47">
        <f t="shared" ref="C24:N24" si="14">SUM(C218:C229)</f>
        <v>12447.52</v>
      </c>
      <c r="D24" s="47">
        <f t="shared" si="14"/>
        <v>4380.97</v>
      </c>
      <c r="E24" s="47">
        <f t="shared" si="14"/>
        <v>493842.20053999993</v>
      </c>
      <c r="F24" s="47">
        <f t="shared" si="14"/>
        <v>-477013.71053999994</v>
      </c>
      <c r="G24" s="47">
        <f t="shared" si="14"/>
        <v>1021794.932</v>
      </c>
      <c r="H24" s="47">
        <f t="shared" si="14"/>
        <v>59507.017</v>
      </c>
      <c r="I24" s="47">
        <f t="shared" si="14"/>
        <v>5100330.9429549994</v>
      </c>
      <c r="J24" s="47">
        <f t="shared" si="14"/>
        <v>-4019028.9939550003</v>
      </c>
      <c r="K24" s="47">
        <f t="shared" si="14"/>
        <v>268517.2730000001</v>
      </c>
      <c r="L24" s="47">
        <f t="shared" si="14"/>
        <v>440980.08199999999</v>
      </c>
      <c r="M24" s="47">
        <f t="shared" si="14"/>
        <v>349431.17926000024</v>
      </c>
      <c r="N24" s="47">
        <f t="shared" si="14"/>
        <v>360066.17573999986</v>
      </c>
    </row>
    <row r="25" spans="1:14" s="1" customFormat="1" ht="50.1" hidden="1" customHeight="1">
      <c r="A25" s="38"/>
      <c r="B25" s="62">
        <v>2015</v>
      </c>
      <c r="C25" s="48">
        <f t="shared" ref="C25:N25" si="15">SUM(C231:C242)</f>
        <v>3454.4409999999998</v>
      </c>
      <c r="D25" s="48">
        <f t="shared" si="15"/>
        <v>6383.1090000000004</v>
      </c>
      <c r="E25" s="48">
        <f t="shared" si="15"/>
        <v>507524.13100000005</v>
      </c>
      <c r="F25" s="48">
        <f t="shared" si="15"/>
        <v>-497686.58100000001</v>
      </c>
      <c r="G25" s="48">
        <f t="shared" si="15"/>
        <v>959580.924</v>
      </c>
      <c r="H25" s="48">
        <f t="shared" si="15"/>
        <v>42353.361000000004</v>
      </c>
      <c r="I25" s="48">
        <f t="shared" si="15"/>
        <v>4869275.4586300002</v>
      </c>
      <c r="J25" s="48">
        <f t="shared" si="15"/>
        <v>-3867341.1736300001</v>
      </c>
      <c r="K25" s="48">
        <f t="shared" si="15"/>
        <v>203897.53699999998</v>
      </c>
      <c r="L25" s="48">
        <f t="shared" si="15"/>
        <v>454187.96899999998</v>
      </c>
      <c r="M25" s="48">
        <f t="shared" si="15"/>
        <v>492117.94799999951</v>
      </c>
      <c r="N25" s="48">
        <f t="shared" si="15"/>
        <v>165967.5580000004</v>
      </c>
    </row>
    <row r="26" spans="1:14" s="1" customFormat="1" ht="50.1" hidden="1" customHeight="1">
      <c r="A26" s="38"/>
      <c r="B26" s="61">
        <v>2016</v>
      </c>
      <c r="C26" s="47">
        <f t="shared" ref="C26:N26" si="16">SUM(C244:C255)</f>
        <v>4881.3980000000001</v>
      </c>
      <c r="D26" s="47">
        <f t="shared" si="16"/>
        <v>2991.0709999999999</v>
      </c>
      <c r="E26" s="47">
        <f t="shared" si="16"/>
        <v>468227.23600000003</v>
      </c>
      <c r="F26" s="47">
        <f t="shared" si="16"/>
        <v>-460354.76699999999</v>
      </c>
      <c r="G26" s="47">
        <f t="shared" si="16"/>
        <v>785811.201</v>
      </c>
      <c r="H26" s="47">
        <f t="shared" si="16"/>
        <v>48370.957999999999</v>
      </c>
      <c r="I26" s="47">
        <f t="shared" si="16"/>
        <v>4552366.3261300009</v>
      </c>
      <c r="J26" s="47">
        <f t="shared" si="16"/>
        <v>-3718184.16713</v>
      </c>
      <c r="K26" s="47">
        <f t="shared" si="16"/>
        <v>245593.769</v>
      </c>
      <c r="L26" s="47">
        <f t="shared" si="16"/>
        <v>404372.28399999999</v>
      </c>
      <c r="M26" s="47">
        <f t="shared" si="16"/>
        <v>610477.15000000014</v>
      </c>
      <c r="N26" s="47">
        <f t="shared" si="16"/>
        <v>39488.902999999889</v>
      </c>
    </row>
    <row r="27" spans="1:14" s="1" customFormat="1" ht="50.1" hidden="1" customHeight="1">
      <c r="A27" s="38"/>
      <c r="B27" s="62">
        <v>2017</v>
      </c>
      <c r="C27" s="48">
        <f t="shared" ref="C27:N27" si="17">SUM(C257:C268)</f>
        <v>7111.0420000000004</v>
      </c>
      <c r="D27" s="48">
        <f t="shared" si="17"/>
        <v>32169.845000000001</v>
      </c>
      <c r="E27" s="48">
        <f t="shared" si="17"/>
        <v>466684.03579999995</v>
      </c>
      <c r="F27" s="48">
        <f t="shared" si="17"/>
        <v>-427403.14879999997</v>
      </c>
      <c r="G27" s="48">
        <f t="shared" si="17"/>
        <v>840841.2</v>
      </c>
      <c r="H27" s="48">
        <f t="shared" si="17"/>
        <v>79617.114999999991</v>
      </c>
      <c r="I27" s="48">
        <f t="shared" si="17"/>
        <v>4513954.9060000004</v>
      </c>
      <c r="J27" s="48">
        <f t="shared" si="17"/>
        <v>-3593496.5909999995</v>
      </c>
      <c r="K27" s="48">
        <f t="shared" si="17"/>
        <v>279577.57799999992</v>
      </c>
      <c r="L27" s="48">
        <f t="shared" si="17"/>
        <v>434411.96699999995</v>
      </c>
      <c r="M27" s="48">
        <f t="shared" si="17"/>
        <v>720410.61100000003</v>
      </c>
      <c r="N27" s="48">
        <f t="shared" si="17"/>
        <v>-6421.0660000001008</v>
      </c>
    </row>
    <row r="28" spans="1:14" s="1" customFormat="1" ht="50.1" hidden="1" customHeight="1">
      <c r="A28" s="38"/>
      <c r="B28" s="61">
        <v>2018</v>
      </c>
      <c r="C28" s="47">
        <f t="shared" ref="C28:N28" si="18">SUM(C270:C281)</f>
        <v>9403.4589999999989</v>
      </c>
      <c r="D28" s="47">
        <f t="shared" si="18"/>
        <v>8098.8029999999999</v>
      </c>
      <c r="E28" s="47">
        <f t="shared" si="18"/>
        <v>501015.72499999992</v>
      </c>
      <c r="F28" s="47">
        <f t="shared" si="18"/>
        <v>-483513.46299999993</v>
      </c>
      <c r="G28" s="47">
        <f t="shared" si="18"/>
        <v>942953.03500000003</v>
      </c>
      <c r="H28" s="47">
        <f t="shared" si="18"/>
        <v>51991.873</v>
      </c>
      <c r="I28" s="47">
        <f t="shared" si="18"/>
        <v>4349992.0990000004</v>
      </c>
      <c r="J28" s="47">
        <f t="shared" si="18"/>
        <v>-3355047.1909999996</v>
      </c>
      <c r="K28" s="47">
        <f t="shared" si="18"/>
        <v>250763.14600000004</v>
      </c>
      <c r="L28" s="47">
        <f t="shared" si="18"/>
        <v>491259.43599999999</v>
      </c>
      <c r="M28" s="47">
        <f t="shared" si="18"/>
        <v>562827.32499999995</v>
      </c>
      <c r="N28" s="47">
        <f t="shared" si="18"/>
        <v>179195.25700000004</v>
      </c>
    </row>
    <row r="29" spans="1:14" s="1" customFormat="1" ht="50.1" hidden="1" customHeight="1">
      <c r="A29" s="38"/>
      <c r="B29" s="63">
        <v>2019</v>
      </c>
      <c r="C29" s="48">
        <f t="shared" ref="C29:N29" si="19">SUM(C283:C294)</f>
        <v>28060.406999999999</v>
      </c>
      <c r="D29" s="48">
        <f t="shared" si="19"/>
        <v>1883.3940000000002</v>
      </c>
      <c r="E29" s="48">
        <f t="shared" si="19"/>
        <v>510958.05200000003</v>
      </c>
      <c r="F29" s="48">
        <f t="shared" si="19"/>
        <v>-481014.25099999999</v>
      </c>
      <c r="G29" s="48">
        <f t="shared" si="19"/>
        <v>970260.8700939999</v>
      </c>
      <c r="H29" s="48">
        <f t="shared" si="19"/>
        <v>51015.746999999988</v>
      </c>
      <c r="I29" s="48">
        <f t="shared" si="19"/>
        <v>4681016.2453600001</v>
      </c>
      <c r="J29" s="48">
        <f t="shared" si="19"/>
        <v>-3659739.6282660002</v>
      </c>
      <c r="K29" s="48">
        <f t="shared" si="19"/>
        <v>281771.24800000008</v>
      </c>
      <c r="L29" s="48">
        <f t="shared" si="19"/>
        <v>479470.826</v>
      </c>
      <c r="M29" s="48">
        <f t="shared" si="19"/>
        <v>385153.91099999985</v>
      </c>
      <c r="N29" s="48">
        <f t="shared" si="19"/>
        <v>376088.16300000035</v>
      </c>
    </row>
    <row r="30" spans="1:14" s="1" customFormat="1" ht="50.1" customHeight="1">
      <c r="A30" s="38"/>
      <c r="B30" s="64">
        <v>2020</v>
      </c>
      <c r="C30" s="47">
        <f t="shared" ref="C30:N30" si="20">SUM(C296:C307)</f>
        <v>38823.801999999996</v>
      </c>
      <c r="D30" s="47">
        <f t="shared" si="20"/>
        <v>1568.345</v>
      </c>
      <c r="E30" s="47">
        <f t="shared" si="20"/>
        <v>486683.04599999991</v>
      </c>
      <c r="F30" s="47">
        <f t="shared" si="20"/>
        <v>-446290.89899999998</v>
      </c>
      <c r="G30" s="47">
        <f t="shared" si="20"/>
        <v>1073300.3640000001</v>
      </c>
      <c r="H30" s="47">
        <f t="shared" si="20"/>
        <v>47797.402000000002</v>
      </c>
      <c r="I30" s="47">
        <f t="shared" si="20"/>
        <v>4287676.9558199998</v>
      </c>
      <c r="J30" s="47">
        <f t="shared" si="20"/>
        <v>-3166579.1898200004</v>
      </c>
      <c r="K30" s="47">
        <f t="shared" si="20"/>
        <v>312828.51339999994</v>
      </c>
      <c r="L30" s="47">
        <f t="shared" si="20"/>
        <v>315107.69799999997</v>
      </c>
      <c r="M30" s="47">
        <f t="shared" si="20"/>
        <v>484426.91199999966</v>
      </c>
      <c r="N30" s="47">
        <f t="shared" si="20"/>
        <v>143509.29940000031</v>
      </c>
    </row>
    <row r="31" spans="1:14" s="1" customFormat="1" ht="50.1" customHeight="1">
      <c r="A31" s="38"/>
      <c r="B31" s="63">
        <v>2021</v>
      </c>
      <c r="C31" s="48">
        <f t="shared" ref="C31:N31" si="21">SUM(C309:C320)</f>
        <v>97348.199960000013</v>
      </c>
      <c r="D31" s="48">
        <f t="shared" si="21"/>
        <v>8363.5817100000004</v>
      </c>
      <c r="E31" s="48">
        <f t="shared" si="21"/>
        <v>580181.80854</v>
      </c>
      <c r="F31" s="48">
        <f t="shared" si="21"/>
        <v>-474470.02687</v>
      </c>
      <c r="G31" s="48">
        <f t="shared" si="21"/>
        <v>1418883.30798</v>
      </c>
      <c r="H31" s="48">
        <f t="shared" si="21"/>
        <v>37523.680800000009</v>
      </c>
      <c r="I31" s="48">
        <f t="shared" si="21"/>
        <v>5270035.3561499994</v>
      </c>
      <c r="J31" s="48">
        <f t="shared" si="21"/>
        <v>-3813628.3673699992</v>
      </c>
      <c r="K31" s="48">
        <f t="shared" si="21"/>
        <v>358844.37765999994</v>
      </c>
      <c r="L31" s="48">
        <f t="shared" si="21"/>
        <v>273990.93339999998</v>
      </c>
      <c r="M31" s="48">
        <f t="shared" si="21"/>
        <v>368889.36519000016</v>
      </c>
      <c r="N31" s="48">
        <f t="shared" si="21"/>
        <v>263945.94586999976</v>
      </c>
    </row>
    <row r="32" spans="1:14" s="1" customFormat="1" ht="50.1" customHeight="1">
      <c r="A32" s="38"/>
      <c r="B32" s="64">
        <v>2022</v>
      </c>
      <c r="C32" s="47">
        <f t="shared" ref="C32:N32" si="22">SUM(C322:C333)</f>
        <v>173803.18982</v>
      </c>
      <c r="D32" s="47">
        <f t="shared" si="22"/>
        <v>6081.1766399999997</v>
      </c>
      <c r="E32" s="47">
        <f t="shared" si="22"/>
        <v>756528.98950000003</v>
      </c>
      <c r="F32" s="47">
        <f t="shared" si="22"/>
        <v>-576644.62303999998</v>
      </c>
      <c r="G32" s="47">
        <f t="shared" si="22"/>
        <v>2326372.7420700006</v>
      </c>
      <c r="H32" s="47">
        <f t="shared" si="22"/>
        <v>38223.080780000004</v>
      </c>
      <c r="I32" s="47">
        <f t="shared" si="22"/>
        <v>7077402.0217500003</v>
      </c>
      <c r="J32" s="47">
        <f t="shared" si="22"/>
        <v>-4712806.1989000002</v>
      </c>
      <c r="K32" s="47">
        <f t="shared" si="22"/>
        <v>576723.28730999993</v>
      </c>
      <c r="L32" s="47">
        <f t="shared" si="22"/>
        <v>297061.25107999996</v>
      </c>
      <c r="M32" s="47">
        <f t="shared" si="22"/>
        <v>532777.9636999995</v>
      </c>
      <c r="N32" s="47">
        <f t="shared" si="22"/>
        <v>341006.57469000039</v>
      </c>
    </row>
    <row r="33" spans="1:14" s="1" customFormat="1" ht="50.1" customHeight="1">
      <c r="A33" s="38"/>
      <c r="B33" s="9">
        <v>2023</v>
      </c>
      <c r="C33" s="48">
        <f t="shared" ref="C33:N33" si="23">SUM(C335:C346)</f>
        <v>89443.784</v>
      </c>
      <c r="D33" s="48">
        <f t="shared" si="23"/>
        <v>280.54283999999996</v>
      </c>
      <c r="E33" s="48">
        <f t="shared" si="23"/>
        <v>691843.16820000007</v>
      </c>
      <c r="F33" s="48">
        <f t="shared" si="23"/>
        <v>-602118.84135999996</v>
      </c>
      <c r="G33" s="48">
        <f t="shared" si="23"/>
        <v>2030493.4906919999</v>
      </c>
      <c r="H33" s="48">
        <f t="shared" si="23"/>
        <v>33799.606610000003</v>
      </c>
      <c r="I33" s="48">
        <f t="shared" si="23"/>
        <v>7307798.1947500007</v>
      </c>
      <c r="J33" s="48">
        <f t="shared" si="23"/>
        <v>-5243505.0974479998</v>
      </c>
      <c r="K33" s="48">
        <f t="shared" si="23"/>
        <v>389681.95936099999</v>
      </c>
      <c r="L33" s="48">
        <f t="shared" si="23"/>
        <v>290010.19881999999</v>
      </c>
      <c r="M33" s="48">
        <f t="shared" si="23"/>
        <v>550596.11083000002</v>
      </c>
      <c r="N33" s="48">
        <f t="shared" si="23"/>
        <v>129096.04735099996</v>
      </c>
    </row>
    <row r="34" spans="1:14" s="1" customFormat="1" ht="50.1" customHeight="1">
      <c r="A34" s="38"/>
      <c r="B34" s="64" t="s">
        <v>167</v>
      </c>
      <c r="C34" s="47">
        <f>SUM(C348:C359)</f>
        <v>72796.59457999999</v>
      </c>
      <c r="D34" s="47">
        <f t="shared" ref="D34:N34" si="24">SUM(D348:D359)</f>
        <v>305.47158999999999</v>
      </c>
      <c r="E34" s="47">
        <f t="shared" si="24"/>
        <v>774923.14410999999</v>
      </c>
      <c r="F34" s="47">
        <f t="shared" si="24"/>
        <v>-701821.07793999999</v>
      </c>
      <c r="G34" s="47">
        <f t="shared" si="24"/>
        <v>1802694.061827</v>
      </c>
      <c r="H34" s="47">
        <f t="shared" si="24"/>
        <v>54754.906570000006</v>
      </c>
      <c r="I34" s="47">
        <f t="shared" si="24"/>
        <v>7294879.2893699994</v>
      </c>
      <c r="J34" s="47">
        <f t="shared" si="24"/>
        <v>-5437430.3209730005</v>
      </c>
      <c r="K34" s="47">
        <f t="shared" si="24"/>
        <v>254787.92010900035</v>
      </c>
      <c r="L34" s="47">
        <f t="shared" si="24"/>
        <v>348906.83001999999</v>
      </c>
      <c r="M34" s="47">
        <f t="shared" si="24"/>
        <v>732440.73022000026</v>
      </c>
      <c r="N34" s="47">
        <f t="shared" si="24"/>
        <v>-128745.98009099984</v>
      </c>
    </row>
    <row r="35" spans="1:14" s="1" customFormat="1" ht="50.1" hidden="1" customHeight="1">
      <c r="A35" s="38"/>
      <c r="B35" s="13">
        <v>2000</v>
      </c>
      <c r="C35" s="65"/>
      <c r="D35" s="65"/>
      <c r="E35" s="65"/>
      <c r="F35" s="65"/>
      <c r="G35" s="189"/>
      <c r="H35" s="189"/>
      <c r="I35" s="189"/>
      <c r="J35" s="189"/>
      <c r="K35" s="189"/>
      <c r="L35" s="189"/>
      <c r="M35" s="189"/>
      <c r="N35" s="189"/>
    </row>
    <row r="36" spans="1:14" s="1" customFormat="1" ht="50.1" hidden="1" customHeight="1">
      <c r="A36" s="38"/>
      <c r="B36" s="63" t="s">
        <v>16</v>
      </c>
      <c r="C36" s="48">
        <v>14</v>
      </c>
      <c r="D36" s="48">
        <v>30</v>
      </c>
      <c r="E36" s="48">
        <v>713.69168000000002</v>
      </c>
      <c r="F36" s="48">
        <f t="shared" ref="F36:F47" si="25">C36+D36-E36</f>
        <v>-669.69168000000002</v>
      </c>
      <c r="G36" s="48">
        <v>27201.501510000002</v>
      </c>
      <c r="H36" s="48">
        <v>225.43332000000001</v>
      </c>
      <c r="I36" s="48">
        <v>32451.463909999999</v>
      </c>
      <c r="J36" s="48">
        <f t="shared" ref="J36:J47" si="26">G36+H36-I36</f>
        <v>-5024.5290799999966</v>
      </c>
      <c r="K36" s="48">
        <v>12996.922909999992</v>
      </c>
      <c r="L36" s="48">
        <v>7464.4092199999986</v>
      </c>
      <c r="M36" s="48">
        <v>1925.8929399999938</v>
      </c>
      <c r="N36" s="48">
        <f t="shared" ref="N36:N47" si="27">K36+L36-M36</f>
        <v>18535.439189999997</v>
      </c>
    </row>
    <row r="37" spans="1:14" s="1" customFormat="1" ht="50.1" hidden="1" customHeight="1">
      <c r="A37" s="38"/>
      <c r="B37" s="37" t="s">
        <v>17</v>
      </c>
      <c r="C37" s="47">
        <v>175.00601</v>
      </c>
      <c r="D37" s="47">
        <v>40</v>
      </c>
      <c r="E37" s="47">
        <v>9535.1330099999996</v>
      </c>
      <c r="F37" s="47">
        <f t="shared" si="25"/>
        <v>-9320.1270000000004</v>
      </c>
      <c r="G37" s="47">
        <v>20303.987450000001</v>
      </c>
      <c r="H37" s="47">
        <v>353.49040000000002</v>
      </c>
      <c r="I37" s="47">
        <v>44199.724549999999</v>
      </c>
      <c r="J37" s="47">
        <f t="shared" si="26"/>
        <v>-23542.2467</v>
      </c>
      <c r="K37" s="47">
        <v>18419.36986000001</v>
      </c>
      <c r="L37" s="47">
        <v>9294.2611400000005</v>
      </c>
      <c r="M37" s="47">
        <v>4247.9043700000275</v>
      </c>
      <c r="N37" s="47">
        <f t="shared" si="27"/>
        <v>23465.726629999983</v>
      </c>
    </row>
    <row r="38" spans="1:14" s="1" customFormat="1" ht="50.1" hidden="1" customHeight="1">
      <c r="A38" s="38"/>
      <c r="B38" s="63" t="s">
        <v>18</v>
      </c>
      <c r="C38" s="48">
        <v>0</v>
      </c>
      <c r="D38" s="48">
        <v>60</v>
      </c>
      <c r="E38" s="48">
        <v>2259.81844</v>
      </c>
      <c r="F38" s="48">
        <f t="shared" si="25"/>
        <v>-2199.81844</v>
      </c>
      <c r="G38" s="48">
        <v>25011.014579999999</v>
      </c>
      <c r="H38" s="48">
        <v>296.41115000000002</v>
      </c>
      <c r="I38" s="48">
        <v>44008.784149999999</v>
      </c>
      <c r="J38" s="48">
        <f t="shared" si="26"/>
        <v>-18701.35842</v>
      </c>
      <c r="K38" s="48">
        <v>13661.129089999997</v>
      </c>
      <c r="L38" s="48">
        <v>7402.6227099999987</v>
      </c>
      <c r="M38" s="48">
        <v>8883.9278100000247</v>
      </c>
      <c r="N38" s="48">
        <f t="shared" si="27"/>
        <v>12179.82398999997</v>
      </c>
    </row>
    <row r="39" spans="1:14" s="1" customFormat="1" ht="50.1" hidden="1" customHeight="1">
      <c r="A39" s="38"/>
      <c r="B39" s="37" t="s">
        <v>19</v>
      </c>
      <c r="C39" s="47">
        <v>1210.57332</v>
      </c>
      <c r="D39" s="47">
        <v>46</v>
      </c>
      <c r="E39" s="47">
        <v>6817.5429999999997</v>
      </c>
      <c r="F39" s="47">
        <f t="shared" si="25"/>
        <v>-5560.9696800000002</v>
      </c>
      <c r="G39" s="47">
        <v>36443.230060000002</v>
      </c>
      <c r="H39" s="47">
        <v>695.85670999999991</v>
      </c>
      <c r="I39" s="47">
        <v>53470.269719999997</v>
      </c>
      <c r="J39" s="47">
        <f t="shared" si="26"/>
        <v>-16331.182949999995</v>
      </c>
      <c r="K39" s="47">
        <v>13049.667229999997</v>
      </c>
      <c r="L39" s="47">
        <v>19102.861499999999</v>
      </c>
      <c r="M39" s="47">
        <v>4210.4153999999908</v>
      </c>
      <c r="N39" s="47">
        <f t="shared" si="27"/>
        <v>27942.113330000007</v>
      </c>
    </row>
    <row r="40" spans="1:14" s="1" customFormat="1" ht="50.1" hidden="1" customHeight="1">
      <c r="A40" s="38"/>
      <c r="B40" s="63" t="s">
        <v>20</v>
      </c>
      <c r="C40" s="48">
        <v>93.865700000000004</v>
      </c>
      <c r="D40" s="48">
        <v>52</v>
      </c>
      <c r="E40" s="48">
        <v>9568.4330000000009</v>
      </c>
      <c r="F40" s="48">
        <f t="shared" si="25"/>
        <v>-9422.5673000000006</v>
      </c>
      <c r="G40" s="48">
        <v>30697.239309999997</v>
      </c>
      <c r="H40" s="48">
        <v>4275.0022600000002</v>
      </c>
      <c r="I40" s="48">
        <v>58309.269380000005</v>
      </c>
      <c r="J40" s="48">
        <f t="shared" si="26"/>
        <v>-23337.027810000007</v>
      </c>
      <c r="K40" s="48">
        <v>12943.08947000001</v>
      </c>
      <c r="L40" s="48">
        <v>9320.336659999999</v>
      </c>
      <c r="M40" s="48">
        <v>6104.4869999999928</v>
      </c>
      <c r="N40" s="48">
        <f t="shared" si="27"/>
        <v>16158.939130000013</v>
      </c>
    </row>
    <row r="41" spans="1:14" s="1" customFormat="1" ht="50.1" hidden="1" customHeight="1">
      <c r="A41" s="38"/>
      <c r="B41" s="37" t="s">
        <v>21</v>
      </c>
      <c r="C41" s="47">
        <v>7</v>
      </c>
      <c r="D41" s="47">
        <v>8</v>
      </c>
      <c r="E41" s="47">
        <v>5095.674</v>
      </c>
      <c r="F41" s="47">
        <f t="shared" si="25"/>
        <v>-5080.674</v>
      </c>
      <c r="G41" s="47">
        <v>36254.539290000001</v>
      </c>
      <c r="H41" s="47">
        <v>3633.4940999999999</v>
      </c>
      <c r="I41" s="47">
        <v>60674.064570000002</v>
      </c>
      <c r="J41" s="47">
        <f t="shared" si="26"/>
        <v>-20786.031180000005</v>
      </c>
      <c r="K41" s="47">
        <v>17201.888240000004</v>
      </c>
      <c r="L41" s="47">
        <v>10339.58756</v>
      </c>
      <c r="M41" s="47">
        <v>4372.0530000000072</v>
      </c>
      <c r="N41" s="47">
        <f t="shared" si="27"/>
        <v>23169.422799999997</v>
      </c>
    </row>
    <row r="42" spans="1:14" s="1" customFormat="1" ht="50.1" hidden="1" customHeight="1">
      <c r="A42" s="38"/>
      <c r="B42" s="63" t="s">
        <v>22</v>
      </c>
      <c r="C42" s="48">
        <v>111.31002000000001</v>
      </c>
      <c r="D42" s="48">
        <v>282.464</v>
      </c>
      <c r="E42" s="48">
        <v>5915.2640000000001</v>
      </c>
      <c r="F42" s="48">
        <f t="shared" si="25"/>
        <v>-5521.4899800000003</v>
      </c>
      <c r="G42" s="48">
        <v>31064.648269999998</v>
      </c>
      <c r="H42" s="48">
        <v>1411.1855500000001</v>
      </c>
      <c r="I42" s="48">
        <v>67568.982000000004</v>
      </c>
      <c r="J42" s="48">
        <f t="shared" si="26"/>
        <v>-35093.148180000004</v>
      </c>
      <c r="K42" s="48">
        <v>15801.857610000003</v>
      </c>
      <c r="L42" s="48">
        <v>11923.651089999999</v>
      </c>
      <c r="M42" s="48">
        <v>6421.2895800000133</v>
      </c>
      <c r="N42" s="48">
        <f t="shared" si="27"/>
        <v>21304.219119999987</v>
      </c>
    </row>
    <row r="43" spans="1:14" s="1" customFormat="1" ht="50.1" hidden="1" customHeight="1">
      <c r="A43" s="38"/>
      <c r="B43" s="37" t="s">
        <v>23</v>
      </c>
      <c r="C43" s="47">
        <v>1220.0348600000002</v>
      </c>
      <c r="D43" s="47">
        <v>0</v>
      </c>
      <c r="E43" s="47">
        <v>6978.5039999999999</v>
      </c>
      <c r="F43" s="47">
        <f t="shared" si="25"/>
        <v>-5758.4691399999992</v>
      </c>
      <c r="G43" s="47">
        <v>42117.081200000001</v>
      </c>
      <c r="H43" s="47">
        <v>847.06101000000001</v>
      </c>
      <c r="I43" s="47">
        <v>69842.893469999995</v>
      </c>
      <c r="J43" s="47">
        <f t="shared" si="26"/>
        <v>-26878.751259999997</v>
      </c>
      <c r="K43" s="47">
        <v>21488.798669999993</v>
      </c>
      <c r="L43" s="47">
        <v>12256.206060000002</v>
      </c>
      <c r="M43" s="47">
        <v>8898.928999999971</v>
      </c>
      <c r="N43" s="47">
        <f t="shared" si="27"/>
        <v>24846.075730000022</v>
      </c>
    </row>
    <row r="44" spans="1:14" s="1" customFormat="1" ht="50.1" hidden="1" customHeight="1">
      <c r="A44" s="38"/>
      <c r="B44" s="63" t="s">
        <v>24</v>
      </c>
      <c r="C44" s="48">
        <v>11.232950000000001</v>
      </c>
      <c r="D44" s="48">
        <v>255</v>
      </c>
      <c r="E44" s="48">
        <v>13565.933999999999</v>
      </c>
      <c r="F44" s="48">
        <f t="shared" si="25"/>
        <v>-13299.70105</v>
      </c>
      <c r="G44" s="48">
        <v>37405.742539999999</v>
      </c>
      <c r="H44" s="48">
        <v>1239.1766200000002</v>
      </c>
      <c r="I44" s="48">
        <v>62559.648000000001</v>
      </c>
      <c r="J44" s="48">
        <f t="shared" si="26"/>
        <v>-23914.728840000003</v>
      </c>
      <c r="K44" s="48">
        <v>13658.898239999995</v>
      </c>
      <c r="L44" s="48">
        <v>9595.9137199999986</v>
      </c>
      <c r="M44" s="48">
        <v>11208.352000000001</v>
      </c>
      <c r="N44" s="48">
        <f t="shared" si="27"/>
        <v>12046.459959999991</v>
      </c>
    </row>
    <row r="45" spans="1:14" s="1" customFormat="1" ht="50.1" hidden="1" customHeight="1">
      <c r="A45" s="38"/>
      <c r="B45" s="37" t="s">
        <v>25</v>
      </c>
      <c r="C45" s="47">
        <v>197.06032999999999</v>
      </c>
      <c r="D45" s="47">
        <v>42.314579999999999</v>
      </c>
      <c r="E45" s="47">
        <v>8995.2330000000002</v>
      </c>
      <c r="F45" s="47">
        <f t="shared" si="25"/>
        <v>-8755.8580899999997</v>
      </c>
      <c r="G45" s="47">
        <v>32253.327799999999</v>
      </c>
      <c r="H45" s="47">
        <v>968.04611999999997</v>
      </c>
      <c r="I45" s="47">
        <v>69214.395000000004</v>
      </c>
      <c r="J45" s="47">
        <f t="shared" si="26"/>
        <v>-35993.021080000006</v>
      </c>
      <c r="K45" s="47">
        <v>16597.182510000002</v>
      </c>
      <c r="L45" s="47">
        <v>11418.64934</v>
      </c>
      <c r="M45" s="47">
        <v>8061.8760000000148</v>
      </c>
      <c r="N45" s="47">
        <f t="shared" si="27"/>
        <v>19953.955849999988</v>
      </c>
    </row>
    <row r="46" spans="1:14" s="1" customFormat="1" ht="50.1" hidden="1" customHeight="1">
      <c r="A46" s="38"/>
      <c r="B46" s="63" t="s">
        <v>26</v>
      </c>
      <c r="C46" s="48">
        <v>126.63414999999999</v>
      </c>
      <c r="D46" s="48">
        <v>70</v>
      </c>
      <c r="E46" s="48">
        <v>1181.6880000000001</v>
      </c>
      <c r="F46" s="48">
        <f t="shared" si="25"/>
        <v>-985.05385000000012</v>
      </c>
      <c r="G46" s="48">
        <v>30650.699670000002</v>
      </c>
      <c r="H46" s="48">
        <v>1266.4752100000001</v>
      </c>
      <c r="I46" s="48">
        <v>63180.133710000002</v>
      </c>
      <c r="J46" s="48">
        <f t="shared" si="26"/>
        <v>-31262.95883</v>
      </c>
      <c r="K46" s="48">
        <v>13340.407600000002</v>
      </c>
      <c r="L46" s="48">
        <v>13723.306739999998</v>
      </c>
      <c r="M46" s="48">
        <v>3613.8860000000222</v>
      </c>
      <c r="N46" s="48">
        <f t="shared" si="27"/>
        <v>23449.828339999978</v>
      </c>
    </row>
    <row r="47" spans="1:14" s="1" customFormat="1" ht="50.1" hidden="1" customHeight="1">
      <c r="A47" s="38"/>
      <c r="B47" s="37" t="s">
        <v>27</v>
      </c>
      <c r="C47" s="47">
        <v>162.35745</v>
      </c>
      <c r="D47" s="47">
        <v>0</v>
      </c>
      <c r="E47" s="47">
        <v>16309.953</v>
      </c>
      <c r="F47" s="47">
        <f t="shared" si="25"/>
        <v>-16147.59555</v>
      </c>
      <c r="G47" s="47">
        <v>25182.434300000001</v>
      </c>
      <c r="H47" s="47">
        <v>458.30516999999998</v>
      </c>
      <c r="I47" s="47">
        <v>89320.374249999993</v>
      </c>
      <c r="J47" s="47">
        <f t="shared" si="26"/>
        <v>-63679.634779999993</v>
      </c>
      <c r="K47" s="47">
        <v>15648.101580000002</v>
      </c>
      <c r="L47" s="47">
        <v>7702.4763000000021</v>
      </c>
      <c r="M47" s="47">
        <v>18680.329000000002</v>
      </c>
      <c r="N47" s="47">
        <f t="shared" si="27"/>
        <v>4670.2488800000028</v>
      </c>
    </row>
    <row r="48" spans="1:14" s="1" customFormat="1" ht="50.1" hidden="1" customHeight="1">
      <c r="A48" s="38"/>
      <c r="B48" s="13">
        <v>2001</v>
      </c>
      <c r="C48" s="65"/>
      <c r="D48" s="65"/>
      <c r="E48" s="65"/>
      <c r="F48" s="65"/>
      <c r="G48" s="189"/>
      <c r="H48" s="189"/>
      <c r="I48" s="189"/>
      <c r="J48" s="189"/>
      <c r="K48" s="189"/>
      <c r="L48" s="189"/>
      <c r="M48" s="189"/>
      <c r="N48" s="189"/>
    </row>
    <row r="49" spans="1:14" s="1" customFormat="1" ht="50.1" hidden="1" customHeight="1">
      <c r="A49" s="38"/>
      <c r="B49" s="63" t="s">
        <v>16</v>
      </c>
      <c r="C49" s="48">
        <v>24.18</v>
      </c>
      <c r="D49" s="48">
        <v>34.480930000000001</v>
      </c>
      <c r="E49" s="48">
        <v>1631.2190000000001</v>
      </c>
      <c r="F49" s="48">
        <f t="shared" ref="F49:F60" si="28">C49+D49-E49</f>
        <v>-1572.55807</v>
      </c>
      <c r="G49" s="48">
        <v>20902.683519999999</v>
      </c>
      <c r="H49" s="48">
        <v>1076.6928400000002</v>
      </c>
      <c r="I49" s="48">
        <v>42225.514999999999</v>
      </c>
      <c r="J49" s="48">
        <f t="shared" ref="J49:J60" si="29">G49+H49-I49</f>
        <v>-20246.138640000001</v>
      </c>
      <c r="K49" s="48">
        <v>3655.2699999999963</v>
      </c>
      <c r="L49" s="48">
        <v>18855.350269999999</v>
      </c>
      <c r="M49" s="48">
        <v>5203.1390000000001</v>
      </c>
      <c r="N49" s="48">
        <f t="shared" ref="N49:N60" si="30">K49+L49-M49</f>
        <v>17307.481269999997</v>
      </c>
    </row>
    <row r="50" spans="1:14" s="1" customFormat="1" ht="50.1" hidden="1" customHeight="1">
      <c r="A50" s="38"/>
      <c r="B50" s="37" t="s">
        <v>17</v>
      </c>
      <c r="C50" s="47">
        <v>340.92528000000004</v>
      </c>
      <c r="D50" s="47">
        <v>31.627020000000002</v>
      </c>
      <c r="E50" s="47">
        <v>22079.096000000001</v>
      </c>
      <c r="F50" s="47">
        <f t="shared" si="28"/>
        <v>-21706.543700000002</v>
      </c>
      <c r="G50" s="47">
        <v>21655.50748</v>
      </c>
      <c r="H50" s="47">
        <v>618.50033999999994</v>
      </c>
      <c r="I50" s="47">
        <v>54558.853999999999</v>
      </c>
      <c r="J50" s="47">
        <f t="shared" si="29"/>
        <v>-32284.84618</v>
      </c>
      <c r="K50" s="47">
        <v>5523.1481099999955</v>
      </c>
      <c r="L50" s="47">
        <v>8985.5041600000022</v>
      </c>
      <c r="M50" s="47">
        <v>7465.2580000000153</v>
      </c>
      <c r="N50" s="47">
        <f t="shared" si="30"/>
        <v>7043.3942699999834</v>
      </c>
    </row>
    <row r="51" spans="1:14" s="1" customFormat="1" ht="50.1" hidden="1" customHeight="1">
      <c r="A51" s="38"/>
      <c r="B51" s="63" t="s">
        <v>18</v>
      </c>
      <c r="C51" s="48">
        <v>241.18832</v>
      </c>
      <c r="D51" s="48">
        <v>0</v>
      </c>
      <c r="E51" s="48">
        <v>4937.2150000000001</v>
      </c>
      <c r="F51" s="48">
        <f t="shared" si="28"/>
        <v>-4696.0266799999999</v>
      </c>
      <c r="G51" s="48">
        <v>24924.794679999999</v>
      </c>
      <c r="H51" s="48">
        <v>712.13693999999998</v>
      </c>
      <c r="I51" s="48">
        <v>61913.646000000001</v>
      </c>
      <c r="J51" s="48">
        <f t="shared" si="29"/>
        <v>-36276.714380000005</v>
      </c>
      <c r="K51" s="48">
        <v>7045.1415499999966</v>
      </c>
      <c r="L51" s="48">
        <v>7461.5860000000021</v>
      </c>
      <c r="M51" s="48">
        <v>10527.114</v>
      </c>
      <c r="N51" s="48">
        <f t="shared" si="30"/>
        <v>3979.61355</v>
      </c>
    </row>
    <row r="52" spans="1:14" s="1" customFormat="1" ht="50.1" hidden="1" customHeight="1">
      <c r="A52" s="38"/>
      <c r="B52" s="37" t="s">
        <v>19</v>
      </c>
      <c r="C52" s="47">
        <v>110.41682</v>
      </c>
      <c r="D52" s="47">
        <v>0</v>
      </c>
      <c r="E52" s="47">
        <v>5617.7439999999997</v>
      </c>
      <c r="F52" s="47">
        <f t="shared" si="28"/>
        <v>-5507.3271799999993</v>
      </c>
      <c r="G52" s="47">
        <v>24499.619079999997</v>
      </c>
      <c r="H52" s="47">
        <v>546.26787999999999</v>
      </c>
      <c r="I52" s="47">
        <v>66743.933000000005</v>
      </c>
      <c r="J52" s="47">
        <f t="shared" si="29"/>
        <v>-41698.046040000008</v>
      </c>
      <c r="K52" s="47">
        <v>12158.215429999993</v>
      </c>
      <c r="L52" s="47">
        <v>13199.944469999999</v>
      </c>
      <c r="M52" s="47">
        <v>7612.4690000000001</v>
      </c>
      <c r="N52" s="47">
        <f t="shared" si="30"/>
        <v>17745.690899999991</v>
      </c>
    </row>
    <row r="53" spans="1:14" s="1" customFormat="1" ht="50.1" hidden="1" customHeight="1">
      <c r="A53" s="38"/>
      <c r="B53" s="63" t="s">
        <v>20</v>
      </c>
      <c r="C53" s="48">
        <v>2205.3468900000003</v>
      </c>
      <c r="D53" s="48">
        <v>3.7955999999999999</v>
      </c>
      <c r="E53" s="48">
        <v>3148.5070000000001</v>
      </c>
      <c r="F53" s="48">
        <f t="shared" si="28"/>
        <v>-939.36450999999988</v>
      </c>
      <c r="G53" s="48">
        <v>31112.106879999999</v>
      </c>
      <c r="H53" s="48">
        <v>993.15899000000002</v>
      </c>
      <c r="I53" s="48">
        <v>86601.630999999994</v>
      </c>
      <c r="J53" s="48">
        <f t="shared" si="29"/>
        <v>-54496.365129999991</v>
      </c>
      <c r="K53" s="48">
        <v>7682.6537399999906</v>
      </c>
      <c r="L53" s="48">
        <v>13669.420070000002</v>
      </c>
      <c r="M53" s="48">
        <v>8475.1460000000006</v>
      </c>
      <c r="N53" s="48">
        <f t="shared" si="30"/>
        <v>12876.927809999994</v>
      </c>
    </row>
    <row r="54" spans="1:14" s="1" customFormat="1" ht="50.1" hidden="1" customHeight="1">
      <c r="A54" s="38"/>
      <c r="B54" s="37" t="s">
        <v>21</v>
      </c>
      <c r="C54" s="47">
        <v>12.253</v>
      </c>
      <c r="D54" s="47">
        <v>25</v>
      </c>
      <c r="E54" s="47">
        <v>12351.509</v>
      </c>
      <c r="F54" s="47">
        <f t="shared" si="28"/>
        <v>-12314.255999999999</v>
      </c>
      <c r="G54" s="47">
        <v>28247.288190000003</v>
      </c>
      <c r="H54" s="47">
        <v>965.30663000000004</v>
      </c>
      <c r="I54" s="47">
        <v>63907.976000000002</v>
      </c>
      <c r="J54" s="47">
        <f t="shared" si="29"/>
        <v>-34695.381179999997</v>
      </c>
      <c r="K54" s="47">
        <v>5154.1179099999963</v>
      </c>
      <c r="L54" s="47">
        <v>8908.3158899999999</v>
      </c>
      <c r="M54" s="47">
        <v>5854.07</v>
      </c>
      <c r="N54" s="47">
        <f t="shared" si="30"/>
        <v>8208.3637999999955</v>
      </c>
    </row>
    <row r="55" spans="1:14" s="1" customFormat="1" ht="50.1" hidden="1" customHeight="1">
      <c r="A55" s="38"/>
      <c r="B55" s="63" t="s">
        <v>22</v>
      </c>
      <c r="C55" s="48">
        <v>137.38987</v>
      </c>
      <c r="D55" s="48">
        <v>1</v>
      </c>
      <c r="E55" s="48">
        <v>8382.3580000000002</v>
      </c>
      <c r="F55" s="48">
        <f t="shared" si="28"/>
        <v>-8243.9681299999993</v>
      </c>
      <c r="G55" s="48">
        <v>35596.488319999997</v>
      </c>
      <c r="H55" s="48">
        <v>1865.9455800000001</v>
      </c>
      <c r="I55" s="48">
        <v>71161.240999999995</v>
      </c>
      <c r="J55" s="48">
        <f t="shared" si="29"/>
        <v>-33698.807099999998</v>
      </c>
      <c r="K55" s="48">
        <v>5073.5768599999992</v>
      </c>
      <c r="L55" s="48">
        <v>12664.934660000001</v>
      </c>
      <c r="M55" s="48">
        <v>16912.093000000001</v>
      </c>
      <c r="N55" s="48">
        <f t="shared" si="30"/>
        <v>826.41851999999926</v>
      </c>
    </row>
    <row r="56" spans="1:14" s="1" customFormat="1" ht="50.1" hidden="1" customHeight="1">
      <c r="A56" s="38"/>
      <c r="B56" s="37" t="s">
        <v>23</v>
      </c>
      <c r="C56" s="47">
        <v>129.37477000000001</v>
      </c>
      <c r="D56" s="47">
        <v>0</v>
      </c>
      <c r="E56" s="47">
        <v>6606.1019999999999</v>
      </c>
      <c r="F56" s="47">
        <f t="shared" si="28"/>
        <v>-6476.7272299999995</v>
      </c>
      <c r="G56" s="47">
        <v>30973.443159999999</v>
      </c>
      <c r="H56" s="47">
        <v>960.4665500000001</v>
      </c>
      <c r="I56" s="47">
        <v>80209.317999999999</v>
      </c>
      <c r="J56" s="47">
        <f t="shared" si="29"/>
        <v>-48275.408289999999</v>
      </c>
      <c r="K56" s="47">
        <v>5868.315319999997</v>
      </c>
      <c r="L56" s="47">
        <v>9261.215229999998</v>
      </c>
      <c r="M56" s="47">
        <v>7119.2629999999999</v>
      </c>
      <c r="N56" s="47">
        <f t="shared" si="30"/>
        <v>8010.2675499999959</v>
      </c>
    </row>
    <row r="57" spans="1:14" s="1" customFormat="1" ht="50.1" hidden="1" customHeight="1">
      <c r="A57" s="38"/>
      <c r="B57" s="63" t="s">
        <v>24</v>
      </c>
      <c r="C57" s="48">
        <v>21.215540000000001</v>
      </c>
      <c r="D57" s="48">
        <v>3.5</v>
      </c>
      <c r="E57" s="48">
        <v>12210.552</v>
      </c>
      <c r="F57" s="48">
        <f t="shared" si="28"/>
        <v>-12185.83646</v>
      </c>
      <c r="G57" s="48">
        <v>36649.289830000002</v>
      </c>
      <c r="H57" s="48">
        <v>935.89175999999998</v>
      </c>
      <c r="I57" s="48">
        <v>69003.207999999999</v>
      </c>
      <c r="J57" s="48">
        <f t="shared" si="29"/>
        <v>-31418.026409999999</v>
      </c>
      <c r="K57" s="48">
        <v>7594.1590500000048</v>
      </c>
      <c r="L57" s="48">
        <v>11692.631710000003</v>
      </c>
      <c r="M57" s="48">
        <v>11084.722000000031</v>
      </c>
      <c r="N57" s="48">
        <f t="shared" si="30"/>
        <v>8202.0687599999765</v>
      </c>
    </row>
    <row r="58" spans="1:14" s="1" customFormat="1" ht="50.1" hidden="1" customHeight="1">
      <c r="A58" s="38"/>
      <c r="B58" s="37" t="s">
        <v>25</v>
      </c>
      <c r="C58" s="47">
        <v>114.33041</v>
      </c>
      <c r="D58" s="47">
        <v>0</v>
      </c>
      <c r="E58" s="47">
        <v>8202.0010000000002</v>
      </c>
      <c r="F58" s="47">
        <f t="shared" si="28"/>
        <v>-8087.6705900000006</v>
      </c>
      <c r="G58" s="47">
        <v>37598.028359999997</v>
      </c>
      <c r="H58" s="47">
        <v>845.83164999999997</v>
      </c>
      <c r="I58" s="47">
        <v>80990.823999999993</v>
      </c>
      <c r="J58" s="47">
        <f t="shared" si="29"/>
        <v>-42546.963989999997</v>
      </c>
      <c r="K58" s="47">
        <v>6499.9471400000157</v>
      </c>
      <c r="L58" s="47">
        <v>10996.358749999998</v>
      </c>
      <c r="M58" s="47">
        <v>11384.689</v>
      </c>
      <c r="N58" s="47">
        <f t="shared" si="30"/>
        <v>6111.6168900000139</v>
      </c>
    </row>
    <row r="59" spans="1:14" s="1" customFormat="1" ht="50.1" hidden="1" customHeight="1">
      <c r="A59" s="38"/>
      <c r="B59" s="63" t="s">
        <v>26</v>
      </c>
      <c r="C59" s="48">
        <v>52.59928</v>
      </c>
      <c r="D59" s="48">
        <v>0</v>
      </c>
      <c r="E59" s="48">
        <v>8585.0159999999996</v>
      </c>
      <c r="F59" s="48">
        <f t="shared" si="28"/>
        <v>-8532.4167199999993</v>
      </c>
      <c r="G59" s="48">
        <v>26474.187249999999</v>
      </c>
      <c r="H59" s="48">
        <v>949.37331999999992</v>
      </c>
      <c r="I59" s="48">
        <v>71948.345000000001</v>
      </c>
      <c r="J59" s="48">
        <f t="shared" si="29"/>
        <v>-44524.78443</v>
      </c>
      <c r="K59" s="48">
        <v>7195.6228199999932</v>
      </c>
      <c r="L59" s="48">
        <v>8116.0985899999978</v>
      </c>
      <c r="M59" s="48">
        <v>10760.241</v>
      </c>
      <c r="N59" s="48">
        <f t="shared" si="30"/>
        <v>4551.480409999991</v>
      </c>
    </row>
    <row r="60" spans="1:14" s="1" customFormat="1" ht="50.1" hidden="1" customHeight="1">
      <c r="A60" s="38"/>
      <c r="B60" s="37" t="s">
        <v>27</v>
      </c>
      <c r="C60" s="47">
        <v>106.10132</v>
      </c>
      <c r="D60" s="47">
        <v>0</v>
      </c>
      <c r="E60" s="47">
        <v>10437.099</v>
      </c>
      <c r="F60" s="47">
        <f t="shared" si="28"/>
        <v>-10330.99768</v>
      </c>
      <c r="G60" s="47">
        <v>38440.200409999998</v>
      </c>
      <c r="H60" s="47">
        <v>1393.1358899999998</v>
      </c>
      <c r="I60" s="47">
        <v>86181.81</v>
      </c>
      <c r="J60" s="47">
        <f t="shared" si="29"/>
        <v>-46348.473700000002</v>
      </c>
      <c r="K60" s="47">
        <v>10238.962640000016</v>
      </c>
      <c r="L60" s="47">
        <v>10832.820740000001</v>
      </c>
      <c r="M60" s="47">
        <v>8554.7270000000008</v>
      </c>
      <c r="N60" s="47">
        <f t="shared" si="30"/>
        <v>12517.056380000015</v>
      </c>
    </row>
    <row r="61" spans="1:14" s="1" customFormat="1" ht="50.1" hidden="1" customHeight="1">
      <c r="A61" s="38"/>
      <c r="B61" s="13">
        <v>2002</v>
      </c>
      <c r="C61" s="65"/>
      <c r="D61" s="65"/>
      <c r="E61" s="65"/>
      <c r="F61" s="65"/>
      <c r="G61" s="189"/>
      <c r="H61" s="189"/>
      <c r="I61" s="189"/>
      <c r="J61" s="189"/>
      <c r="K61" s="189"/>
      <c r="L61" s="189"/>
      <c r="M61" s="189"/>
      <c r="N61" s="189"/>
    </row>
    <row r="62" spans="1:14" s="1" customFormat="1" ht="50.1" hidden="1" customHeight="1">
      <c r="A62" s="38"/>
      <c r="B62" s="63" t="s">
        <v>16</v>
      </c>
      <c r="C62" s="48">
        <v>32.564369999999997</v>
      </c>
      <c r="D62" s="48">
        <v>0</v>
      </c>
      <c r="E62" s="48">
        <v>6003.6270000000004</v>
      </c>
      <c r="F62" s="48">
        <f t="shared" ref="F62:F73" si="31">C62+D62-E62</f>
        <v>-5971.0626300000004</v>
      </c>
      <c r="G62" s="48">
        <v>19888.615989999998</v>
      </c>
      <c r="H62" s="48">
        <v>903.03237000000001</v>
      </c>
      <c r="I62" s="48">
        <v>54075.618999999999</v>
      </c>
      <c r="J62" s="48">
        <f t="shared" ref="J62:J73" si="32">G62+H62-I62</f>
        <v>-33283.97064</v>
      </c>
      <c r="K62" s="48">
        <v>2266.0277600000054</v>
      </c>
      <c r="L62" s="48">
        <v>10122.002660000002</v>
      </c>
      <c r="M62" s="48">
        <v>5492.2830000000004</v>
      </c>
      <c r="N62" s="48">
        <f t="shared" ref="N62:N73" si="33">K62+L62-M62</f>
        <v>6895.7474200000061</v>
      </c>
    </row>
    <row r="63" spans="1:14" s="1" customFormat="1" ht="50.1" hidden="1" customHeight="1">
      <c r="A63" s="38"/>
      <c r="B63" s="37" t="s">
        <v>17</v>
      </c>
      <c r="C63" s="47">
        <v>43.753089999999993</v>
      </c>
      <c r="D63" s="47">
        <v>122.622</v>
      </c>
      <c r="E63" s="47">
        <v>2392.5419999999999</v>
      </c>
      <c r="F63" s="47">
        <f t="shared" si="31"/>
        <v>-2226.1669099999999</v>
      </c>
      <c r="G63" s="47">
        <v>20477.096389999999</v>
      </c>
      <c r="H63" s="47">
        <v>543.14132999999993</v>
      </c>
      <c r="I63" s="47">
        <v>53750.934999999998</v>
      </c>
      <c r="J63" s="47">
        <f t="shared" si="32"/>
        <v>-32730.69728</v>
      </c>
      <c r="K63" s="47">
        <v>5524.390919999998</v>
      </c>
      <c r="L63" s="47">
        <v>7824.7367900000027</v>
      </c>
      <c r="M63" s="47">
        <v>4586.29</v>
      </c>
      <c r="N63" s="47">
        <f t="shared" si="33"/>
        <v>8762.8377099999998</v>
      </c>
    </row>
    <row r="64" spans="1:14" s="1" customFormat="1" ht="50.1" hidden="1" customHeight="1">
      <c r="A64" s="38"/>
      <c r="B64" s="63" t="s">
        <v>18</v>
      </c>
      <c r="C64" s="48">
        <v>119.00098</v>
      </c>
      <c r="D64" s="48">
        <v>19.725000000000001</v>
      </c>
      <c r="E64" s="48">
        <v>8089.2340000000004</v>
      </c>
      <c r="F64" s="48">
        <f t="shared" si="31"/>
        <v>-7950.5080200000002</v>
      </c>
      <c r="G64" s="48">
        <v>34422.533409999996</v>
      </c>
      <c r="H64" s="48">
        <v>938.40553</v>
      </c>
      <c r="I64" s="48">
        <v>74820.074999999997</v>
      </c>
      <c r="J64" s="48">
        <f t="shared" si="32"/>
        <v>-39459.136060000004</v>
      </c>
      <c r="K64" s="48">
        <v>7271.5138000000197</v>
      </c>
      <c r="L64" s="48">
        <v>8055.4260100000029</v>
      </c>
      <c r="M64" s="48">
        <v>14699.382</v>
      </c>
      <c r="N64" s="48">
        <f t="shared" si="33"/>
        <v>627.55781000002207</v>
      </c>
    </row>
    <row r="65" spans="1:14" s="1" customFormat="1" ht="50.1" hidden="1" customHeight="1">
      <c r="A65" s="38"/>
      <c r="B65" s="37" t="s">
        <v>19</v>
      </c>
      <c r="C65" s="47">
        <v>249.16849999999999</v>
      </c>
      <c r="D65" s="47">
        <v>0</v>
      </c>
      <c r="E65" s="47">
        <v>9792.7430000000004</v>
      </c>
      <c r="F65" s="47">
        <f t="shared" si="31"/>
        <v>-9543.5745000000006</v>
      </c>
      <c r="G65" s="47">
        <v>29623.752230000002</v>
      </c>
      <c r="H65" s="47">
        <v>950.26006000000007</v>
      </c>
      <c r="I65" s="47">
        <v>69144.099000000002</v>
      </c>
      <c r="J65" s="47">
        <f t="shared" si="32"/>
        <v>-38570.086710000003</v>
      </c>
      <c r="K65" s="47">
        <v>8199.1931400000049</v>
      </c>
      <c r="L65" s="47">
        <v>7399.8612599999997</v>
      </c>
      <c r="M65" s="47">
        <v>8948.777</v>
      </c>
      <c r="N65" s="47">
        <f t="shared" si="33"/>
        <v>6650.2774000000045</v>
      </c>
    </row>
    <row r="66" spans="1:14" s="1" customFormat="1" ht="50.1" hidden="1" customHeight="1">
      <c r="A66" s="38"/>
      <c r="B66" s="63" t="s">
        <v>20</v>
      </c>
      <c r="C66" s="48">
        <v>156.73740000000001</v>
      </c>
      <c r="D66" s="48">
        <v>0</v>
      </c>
      <c r="E66" s="48">
        <v>18640.47</v>
      </c>
      <c r="F66" s="48">
        <f t="shared" si="31"/>
        <v>-18483.732599999999</v>
      </c>
      <c r="G66" s="48">
        <v>42946.2209</v>
      </c>
      <c r="H66" s="48">
        <v>1028.91175</v>
      </c>
      <c r="I66" s="48">
        <v>72774.48</v>
      </c>
      <c r="J66" s="48">
        <f t="shared" si="32"/>
        <v>-28799.347349999996</v>
      </c>
      <c r="K66" s="48">
        <v>7493.2085700000007</v>
      </c>
      <c r="L66" s="48">
        <v>9270.1013399999938</v>
      </c>
      <c r="M66" s="48">
        <v>5645.7889999999998</v>
      </c>
      <c r="N66" s="48">
        <f t="shared" si="33"/>
        <v>11117.520909999996</v>
      </c>
    </row>
    <row r="67" spans="1:14" s="1" customFormat="1" ht="50.1" hidden="1" customHeight="1">
      <c r="A67" s="38"/>
      <c r="B67" s="37" t="s">
        <v>21</v>
      </c>
      <c r="C67" s="47">
        <v>285.28897999999998</v>
      </c>
      <c r="D67" s="47">
        <v>1.4463599999999999</v>
      </c>
      <c r="E67" s="47">
        <v>2504.067</v>
      </c>
      <c r="F67" s="47">
        <f t="shared" si="31"/>
        <v>-2217.3316599999998</v>
      </c>
      <c r="G67" s="47">
        <v>33851.884720000002</v>
      </c>
      <c r="H67" s="47">
        <v>1347.0360900000001</v>
      </c>
      <c r="I67" s="47">
        <v>79902.077000000005</v>
      </c>
      <c r="J67" s="47">
        <f t="shared" si="32"/>
        <v>-44703.156190000002</v>
      </c>
      <c r="K67" s="47">
        <v>9839.5796000000009</v>
      </c>
      <c r="L67" s="47">
        <v>16636.457669999996</v>
      </c>
      <c r="M67" s="47">
        <v>13193.388999999999</v>
      </c>
      <c r="N67" s="47">
        <f t="shared" si="33"/>
        <v>13282.648269999998</v>
      </c>
    </row>
    <row r="68" spans="1:14" s="1" customFormat="1" ht="50.1" hidden="1" customHeight="1">
      <c r="A68" s="38"/>
      <c r="B68" s="63" t="s">
        <v>22</v>
      </c>
      <c r="C68" s="48">
        <v>204.74851999999998</v>
      </c>
      <c r="D68" s="48">
        <v>111.28703</v>
      </c>
      <c r="E68" s="48">
        <v>8623.5130000000008</v>
      </c>
      <c r="F68" s="48">
        <f t="shared" si="31"/>
        <v>-8307.4774500000003</v>
      </c>
      <c r="G68" s="48">
        <v>33810.390289999996</v>
      </c>
      <c r="H68" s="48">
        <v>1254.11445</v>
      </c>
      <c r="I68" s="48">
        <v>92870.22</v>
      </c>
      <c r="J68" s="48">
        <f t="shared" si="32"/>
        <v>-57805.715260000004</v>
      </c>
      <c r="K68" s="48">
        <v>2421.3037399999948</v>
      </c>
      <c r="L68" s="48">
        <v>11367.148409999998</v>
      </c>
      <c r="M68" s="48">
        <v>11951.241</v>
      </c>
      <c r="N68" s="48">
        <f t="shared" si="33"/>
        <v>1837.2111499999937</v>
      </c>
    </row>
    <row r="69" spans="1:14" s="1" customFormat="1" ht="50.1" hidden="1" customHeight="1">
      <c r="A69" s="38"/>
      <c r="B69" s="37" t="s">
        <v>23</v>
      </c>
      <c r="C69" s="47">
        <v>236.0376</v>
      </c>
      <c r="D69" s="47">
        <v>72.65252000000001</v>
      </c>
      <c r="E69" s="47">
        <v>6753.8760000000002</v>
      </c>
      <c r="F69" s="47">
        <f t="shared" si="31"/>
        <v>-6445.18588</v>
      </c>
      <c r="G69" s="47">
        <v>26902.997299999999</v>
      </c>
      <c r="H69" s="47">
        <v>4042.5694600000002</v>
      </c>
      <c r="I69" s="47">
        <v>92273.506999999998</v>
      </c>
      <c r="J69" s="47">
        <f t="shared" si="32"/>
        <v>-61327.940239999996</v>
      </c>
      <c r="K69" s="47">
        <v>8791.7829699999947</v>
      </c>
      <c r="L69" s="47">
        <v>8291.6725499999993</v>
      </c>
      <c r="M69" s="47">
        <v>10708.127</v>
      </c>
      <c r="N69" s="47">
        <f t="shared" si="33"/>
        <v>6375.3285199999955</v>
      </c>
    </row>
    <row r="70" spans="1:14" s="1" customFormat="1" ht="50.1" hidden="1" customHeight="1">
      <c r="A70" s="38"/>
      <c r="B70" s="63" t="s">
        <v>24</v>
      </c>
      <c r="C70" s="48">
        <v>168.97322</v>
      </c>
      <c r="D70" s="48">
        <v>20.338000000000001</v>
      </c>
      <c r="E70" s="48">
        <v>11845.316000000001</v>
      </c>
      <c r="F70" s="48">
        <f t="shared" si="31"/>
        <v>-11656.004780000001</v>
      </c>
      <c r="G70" s="48">
        <v>36063.458210000004</v>
      </c>
      <c r="H70" s="48">
        <v>1833.1022399999999</v>
      </c>
      <c r="I70" s="48">
        <v>87271.592000000004</v>
      </c>
      <c r="J70" s="48">
        <f t="shared" si="32"/>
        <v>-49375.03155</v>
      </c>
      <c r="K70" s="48">
        <v>8128.6055899999965</v>
      </c>
      <c r="L70" s="48">
        <v>7905.410630000003</v>
      </c>
      <c r="M70" s="48">
        <v>16878.802</v>
      </c>
      <c r="N70" s="48">
        <f t="shared" si="33"/>
        <v>-844.78578000000016</v>
      </c>
    </row>
    <row r="71" spans="1:14" s="1" customFormat="1" ht="50.1" hidden="1" customHeight="1">
      <c r="A71" s="38"/>
      <c r="B71" s="37" t="s">
        <v>25</v>
      </c>
      <c r="C71" s="47">
        <v>76.791929999999994</v>
      </c>
      <c r="D71" s="47">
        <v>1.8079499999999999</v>
      </c>
      <c r="E71" s="47">
        <v>4596.5219999999999</v>
      </c>
      <c r="F71" s="47">
        <f t="shared" si="31"/>
        <v>-4517.9221200000002</v>
      </c>
      <c r="G71" s="47">
        <v>33768.426549999996</v>
      </c>
      <c r="H71" s="47">
        <v>1528.0256399999998</v>
      </c>
      <c r="I71" s="47">
        <v>107175.439</v>
      </c>
      <c r="J71" s="47">
        <f t="shared" si="32"/>
        <v>-71878.986810000002</v>
      </c>
      <c r="K71" s="47">
        <v>3545.9127200000139</v>
      </c>
      <c r="L71" s="47">
        <v>7122.4735500000052</v>
      </c>
      <c r="M71" s="47">
        <v>9671.2209999999995</v>
      </c>
      <c r="N71" s="47">
        <f t="shared" si="33"/>
        <v>997.16527000001952</v>
      </c>
    </row>
    <row r="72" spans="1:14" s="1" customFormat="1" ht="50.1" hidden="1" customHeight="1">
      <c r="A72" s="38"/>
      <c r="B72" s="63" t="s">
        <v>26</v>
      </c>
      <c r="C72" s="48">
        <v>274.78770000000003</v>
      </c>
      <c r="D72" s="48">
        <v>0</v>
      </c>
      <c r="E72" s="48">
        <v>13332.645</v>
      </c>
      <c r="F72" s="48">
        <f t="shared" si="31"/>
        <v>-13057.8573</v>
      </c>
      <c r="G72" s="48">
        <v>29615.556629999999</v>
      </c>
      <c r="H72" s="48">
        <v>3387.2496499999997</v>
      </c>
      <c r="I72" s="48">
        <v>80409.618000000002</v>
      </c>
      <c r="J72" s="48">
        <f t="shared" si="32"/>
        <v>-47406.811720000005</v>
      </c>
      <c r="K72" s="48">
        <v>4368.5290499999937</v>
      </c>
      <c r="L72" s="48">
        <v>8227.463389999999</v>
      </c>
      <c r="M72" s="48">
        <v>7030.5039999999999</v>
      </c>
      <c r="N72" s="48">
        <f t="shared" si="33"/>
        <v>5565.4884399999928</v>
      </c>
    </row>
    <row r="73" spans="1:14" s="1" customFormat="1" ht="50.1" hidden="1" customHeight="1">
      <c r="A73" s="38"/>
      <c r="B73" s="37" t="s">
        <v>27</v>
      </c>
      <c r="C73" s="47">
        <v>47.667999999999999</v>
      </c>
      <c r="D73" s="47">
        <v>0</v>
      </c>
      <c r="E73" s="47">
        <v>3529.3119999999999</v>
      </c>
      <c r="F73" s="47">
        <f t="shared" si="31"/>
        <v>-3481.6439999999998</v>
      </c>
      <c r="G73" s="47">
        <v>39858.730799999998</v>
      </c>
      <c r="H73" s="47">
        <v>2115.8228899999999</v>
      </c>
      <c r="I73" s="47">
        <v>98213.1</v>
      </c>
      <c r="J73" s="47">
        <f t="shared" si="32"/>
        <v>-56238.546310000005</v>
      </c>
      <c r="K73" s="47">
        <v>2238.1888500000014</v>
      </c>
      <c r="L73" s="47">
        <v>7195.2394399999976</v>
      </c>
      <c r="M73" s="47">
        <v>7288.3329999999996</v>
      </c>
      <c r="N73" s="47">
        <f t="shared" si="33"/>
        <v>2145.0952900000002</v>
      </c>
    </row>
    <row r="74" spans="1:14" s="1" customFormat="1" ht="50.1" hidden="1" customHeight="1">
      <c r="A74" s="38"/>
      <c r="B74" s="13">
        <v>2003</v>
      </c>
      <c r="C74" s="65"/>
      <c r="D74" s="65"/>
      <c r="E74" s="65"/>
      <c r="F74" s="65"/>
      <c r="G74" s="189"/>
      <c r="H74" s="189"/>
      <c r="I74" s="189"/>
      <c r="J74" s="189"/>
      <c r="K74" s="189"/>
      <c r="L74" s="189"/>
      <c r="M74" s="189"/>
      <c r="N74" s="189"/>
    </row>
    <row r="75" spans="1:14" s="1" customFormat="1" ht="50.1" hidden="1" customHeight="1">
      <c r="A75" s="38"/>
      <c r="B75" s="63" t="s">
        <v>16</v>
      </c>
      <c r="C75" s="48">
        <v>227.39515</v>
      </c>
      <c r="D75" s="48">
        <v>9.5360499999999995</v>
      </c>
      <c r="E75" s="48">
        <v>9156.6610000000001</v>
      </c>
      <c r="F75" s="48">
        <v>-8919.729800000001</v>
      </c>
      <c r="G75" s="48">
        <v>30456.598040000001</v>
      </c>
      <c r="H75" s="48">
        <v>748.86018000000001</v>
      </c>
      <c r="I75" s="48">
        <v>79104.092999999993</v>
      </c>
      <c r="J75" s="48">
        <v>-47898.634779999993</v>
      </c>
      <c r="K75" s="48">
        <v>4012.0039599999982</v>
      </c>
      <c r="L75" s="48">
        <v>7405.9231400000017</v>
      </c>
      <c r="M75" s="48">
        <v>12370.300000000017</v>
      </c>
      <c r="N75" s="48">
        <v>-952.37290000001667</v>
      </c>
    </row>
    <row r="76" spans="1:14" s="1" customFormat="1" ht="50.1" hidden="1" customHeight="1">
      <c r="A76" s="38"/>
      <c r="B76" s="37" t="s">
        <v>17</v>
      </c>
      <c r="C76" s="47">
        <v>0</v>
      </c>
      <c r="D76" s="47">
        <v>57</v>
      </c>
      <c r="E76" s="47">
        <v>6033.5829999999996</v>
      </c>
      <c r="F76" s="47">
        <v>-5976.5829999999996</v>
      </c>
      <c r="G76" s="47">
        <v>23480.32863</v>
      </c>
      <c r="H76" s="47">
        <v>460.22366</v>
      </c>
      <c r="I76" s="47">
        <v>72312.754000000001</v>
      </c>
      <c r="J76" s="47">
        <v>-48372.201710000001</v>
      </c>
      <c r="K76" s="47">
        <v>1772.6877799999966</v>
      </c>
      <c r="L76" s="47">
        <v>4266.6387100000002</v>
      </c>
      <c r="M76" s="47">
        <v>7020.3089999999938</v>
      </c>
      <c r="N76" s="47">
        <v>-980.98250999999709</v>
      </c>
    </row>
    <row r="77" spans="1:14" s="1" customFormat="1" ht="50.1" hidden="1" customHeight="1">
      <c r="A77" s="38"/>
      <c r="B77" s="63" t="s">
        <v>18</v>
      </c>
      <c r="C77" s="48">
        <v>164.09875</v>
      </c>
      <c r="D77" s="48">
        <v>0</v>
      </c>
      <c r="E77" s="48">
        <v>8951.3060000000005</v>
      </c>
      <c r="F77" s="48">
        <v>-8787.2072500000013</v>
      </c>
      <c r="G77" s="48">
        <v>30655.585149999999</v>
      </c>
      <c r="H77" s="48">
        <v>827.01503000000002</v>
      </c>
      <c r="I77" s="48">
        <v>95905</v>
      </c>
      <c r="J77" s="48">
        <v>-64422.399820000006</v>
      </c>
      <c r="K77" s="48">
        <v>2628.3906900000147</v>
      </c>
      <c r="L77" s="48">
        <v>8985.9018899999974</v>
      </c>
      <c r="M77" s="48">
        <v>13090.264999999999</v>
      </c>
      <c r="N77" s="48">
        <v>-1475.9724199999873</v>
      </c>
    </row>
    <row r="78" spans="1:14" s="1" customFormat="1" ht="50.1" hidden="1" customHeight="1">
      <c r="A78" s="38"/>
      <c r="B78" s="37" t="s">
        <v>19</v>
      </c>
      <c r="C78" s="47">
        <v>81.744860000000003</v>
      </c>
      <c r="D78" s="47">
        <v>7.5922799999999997</v>
      </c>
      <c r="E78" s="47">
        <v>5571.3469999999998</v>
      </c>
      <c r="F78" s="47">
        <v>-5482.0098600000001</v>
      </c>
      <c r="G78" s="47">
        <v>24553.887329999998</v>
      </c>
      <c r="H78" s="47">
        <v>699.64364</v>
      </c>
      <c r="I78" s="47">
        <v>85247.448999999993</v>
      </c>
      <c r="J78" s="47">
        <v>-59993.918030000001</v>
      </c>
      <c r="K78" s="47">
        <v>3581.2352100000244</v>
      </c>
      <c r="L78" s="47">
        <v>8366.7790000000005</v>
      </c>
      <c r="M78" s="47">
        <v>6073.2049999999726</v>
      </c>
      <c r="N78" s="47">
        <v>5874.8092100000522</v>
      </c>
    </row>
    <row r="79" spans="1:14" s="1" customFormat="1" ht="50.1" hidden="1" customHeight="1">
      <c r="A79" s="38"/>
      <c r="B79" s="63" t="s">
        <v>20</v>
      </c>
      <c r="C79" s="48">
        <v>108.87158000000001</v>
      </c>
      <c r="D79" s="48">
        <v>0</v>
      </c>
      <c r="E79" s="48">
        <v>11526.611999999999</v>
      </c>
      <c r="F79" s="48">
        <v>-11417.740419999998</v>
      </c>
      <c r="G79" s="48">
        <v>31976.402050000001</v>
      </c>
      <c r="H79" s="48">
        <v>1813.2491200000002</v>
      </c>
      <c r="I79" s="48">
        <v>87461.673999999999</v>
      </c>
      <c r="J79" s="48">
        <v>-53672.022830000002</v>
      </c>
      <c r="K79" s="48">
        <v>4537.4113700000125</v>
      </c>
      <c r="L79" s="48">
        <v>11183.708450000004</v>
      </c>
      <c r="M79" s="48">
        <v>10212.083000000013</v>
      </c>
      <c r="N79" s="48">
        <v>5509.036820000003</v>
      </c>
    </row>
    <row r="80" spans="1:14" s="1" customFormat="1" ht="50.1" hidden="1" customHeight="1">
      <c r="A80" s="38"/>
      <c r="B80" s="37" t="s">
        <v>21</v>
      </c>
      <c r="C80" s="47">
        <v>16.434000000000001</v>
      </c>
      <c r="D80" s="47">
        <v>1</v>
      </c>
      <c r="E80" s="47">
        <v>5896.55</v>
      </c>
      <c r="F80" s="47">
        <v>-5879.116</v>
      </c>
      <c r="G80" s="47">
        <v>31623.995480000001</v>
      </c>
      <c r="H80" s="47">
        <v>1212.6296599999998</v>
      </c>
      <c r="I80" s="47">
        <v>91111.168999999994</v>
      </c>
      <c r="J80" s="47">
        <v>-58274.543859999991</v>
      </c>
      <c r="K80" s="47">
        <v>6978.4401299999918</v>
      </c>
      <c r="L80" s="47">
        <v>12167.894979999997</v>
      </c>
      <c r="M80" s="47">
        <v>6336.6099999999715</v>
      </c>
      <c r="N80" s="47">
        <v>12809.725110000018</v>
      </c>
    </row>
    <row r="81" spans="1:14" s="1" customFormat="1" ht="50.1" hidden="1" customHeight="1">
      <c r="A81" s="38"/>
      <c r="B81" s="63" t="s">
        <v>22</v>
      </c>
      <c r="C81" s="48">
        <v>46.201599999999999</v>
      </c>
      <c r="D81" s="48">
        <v>5</v>
      </c>
      <c r="E81" s="48">
        <v>16008.737999999999</v>
      </c>
      <c r="F81" s="48">
        <v>-15957.536399999999</v>
      </c>
      <c r="G81" s="48">
        <v>31479.27103</v>
      </c>
      <c r="H81" s="48">
        <v>611.52155000000005</v>
      </c>
      <c r="I81" s="48">
        <v>98758.538</v>
      </c>
      <c r="J81" s="48">
        <v>-66667.745419999992</v>
      </c>
      <c r="K81" s="48">
        <v>4069.1224299999994</v>
      </c>
      <c r="L81" s="48">
        <v>12476.007700000004</v>
      </c>
      <c r="M81" s="48">
        <v>11707.574999999939</v>
      </c>
      <c r="N81" s="48">
        <v>4837.5551300000661</v>
      </c>
    </row>
    <row r="82" spans="1:14" s="1" customFormat="1" ht="50.1" hidden="1" customHeight="1">
      <c r="A82" s="38"/>
      <c r="B82" s="37" t="s">
        <v>23</v>
      </c>
      <c r="C82" s="47">
        <v>198.65614000000002</v>
      </c>
      <c r="D82" s="47">
        <v>8.4853100000000001</v>
      </c>
      <c r="E82" s="47">
        <v>7799.4179999999997</v>
      </c>
      <c r="F82" s="47">
        <v>-7592.2765499999996</v>
      </c>
      <c r="G82" s="47">
        <v>25612.89386</v>
      </c>
      <c r="H82" s="47">
        <v>725.04809999999998</v>
      </c>
      <c r="I82" s="47">
        <v>103306.068</v>
      </c>
      <c r="J82" s="47">
        <v>-76968.126040000003</v>
      </c>
      <c r="K82" s="47">
        <v>3906.0011399999676</v>
      </c>
      <c r="L82" s="47">
        <v>9773.4655600000006</v>
      </c>
      <c r="M82" s="47">
        <v>6068.5090000000346</v>
      </c>
      <c r="N82" s="47">
        <v>7610.9576999999335</v>
      </c>
    </row>
    <row r="83" spans="1:14" s="1" customFormat="1" ht="50.1" hidden="1" customHeight="1">
      <c r="A83" s="38"/>
      <c r="B83" s="63" t="s">
        <v>24</v>
      </c>
      <c r="C83" s="48">
        <v>235.86027999999999</v>
      </c>
      <c r="D83" s="48">
        <v>0</v>
      </c>
      <c r="E83" s="48">
        <v>18639.126</v>
      </c>
      <c r="F83" s="48">
        <v>-18403.265719999999</v>
      </c>
      <c r="G83" s="48">
        <v>38448.76915</v>
      </c>
      <c r="H83" s="48">
        <v>591.93080000000009</v>
      </c>
      <c r="I83" s="48">
        <v>92568.342999999993</v>
      </c>
      <c r="J83" s="48">
        <v>-53527.643049999991</v>
      </c>
      <c r="K83" s="48">
        <v>4486.2262399999818</v>
      </c>
      <c r="L83" s="48">
        <v>16034.73697</v>
      </c>
      <c r="M83" s="48">
        <v>9949.6570000000065</v>
      </c>
      <c r="N83" s="48">
        <v>10571.306209999973</v>
      </c>
    </row>
    <row r="84" spans="1:14" s="1" customFormat="1" ht="50.1" hidden="1" customHeight="1">
      <c r="A84" s="38"/>
      <c r="B84" s="37" t="s">
        <v>25</v>
      </c>
      <c r="C84" s="47">
        <v>73.92864999999999</v>
      </c>
      <c r="D84" s="47">
        <v>6.6340000000000003</v>
      </c>
      <c r="E84" s="47">
        <v>12817.182000000001</v>
      </c>
      <c r="F84" s="47">
        <v>-12736.619350000001</v>
      </c>
      <c r="G84" s="47">
        <v>20636.640869999999</v>
      </c>
      <c r="H84" s="47">
        <v>1391.9220500000001</v>
      </c>
      <c r="I84" s="47">
        <v>98943.308000000005</v>
      </c>
      <c r="J84" s="47">
        <v>-76914.745080000008</v>
      </c>
      <c r="K84" s="47">
        <v>5032.4034399999837</v>
      </c>
      <c r="L84" s="47">
        <v>10117.117589999994</v>
      </c>
      <c r="M84" s="47">
        <v>17629.430999999997</v>
      </c>
      <c r="N84" s="47">
        <v>-2479.9099700000188</v>
      </c>
    </row>
    <row r="85" spans="1:14" s="1" customFormat="1" ht="50.1" hidden="1" customHeight="1">
      <c r="A85" s="38"/>
      <c r="B85" s="63" t="s">
        <v>26</v>
      </c>
      <c r="C85" s="48">
        <v>183.1276</v>
      </c>
      <c r="D85" s="48">
        <v>14</v>
      </c>
      <c r="E85" s="48">
        <v>8109.8360000000002</v>
      </c>
      <c r="F85" s="48">
        <v>-7912.7084000000004</v>
      </c>
      <c r="G85" s="48">
        <v>37861.677750000003</v>
      </c>
      <c r="H85" s="48">
        <v>909.83563000000004</v>
      </c>
      <c r="I85" s="48">
        <v>106141.933</v>
      </c>
      <c r="J85" s="48">
        <v>-67370.419620000001</v>
      </c>
      <c r="K85" s="48">
        <v>2747.6312500000422</v>
      </c>
      <c r="L85" s="48">
        <v>10790.5308</v>
      </c>
      <c r="M85" s="48">
        <v>6536.7609999999695</v>
      </c>
      <c r="N85" s="48">
        <v>7001.4010500000732</v>
      </c>
    </row>
    <row r="86" spans="1:14" s="1" customFormat="1" ht="50.1" hidden="1" customHeight="1">
      <c r="A86" s="38"/>
      <c r="B86" s="37" t="s">
        <v>27</v>
      </c>
      <c r="C86" s="47">
        <v>118.55439</v>
      </c>
      <c r="D86" s="47">
        <v>76.180360000000007</v>
      </c>
      <c r="E86" s="47">
        <v>8639.5550000000003</v>
      </c>
      <c r="F86" s="47">
        <v>-8444.8202500000007</v>
      </c>
      <c r="G86" s="47">
        <v>28423.073069999999</v>
      </c>
      <c r="H86" s="47">
        <v>1443.5849800000001</v>
      </c>
      <c r="I86" s="47">
        <v>135859.64300000001</v>
      </c>
      <c r="J86" s="47">
        <v>-105992.98495000001</v>
      </c>
      <c r="K86" s="47">
        <v>4323.3243500000208</v>
      </c>
      <c r="L86" s="47">
        <v>12780.136399999999</v>
      </c>
      <c r="M86" s="47">
        <v>10636.425999999949</v>
      </c>
      <c r="N86" s="47">
        <v>6467.0347500000717</v>
      </c>
    </row>
    <row r="87" spans="1:14" s="1" customFormat="1" ht="50.1" hidden="1" customHeight="1">
      <c r="A87" s="38"/>
      <c r="B87" s="13">
        <v>2004</v>
      </c>
      <c r="C87" s="65"/>
      <c r="D87" s="65"/>
      <c r="E87" s="65"/>
      <c r="F87" s="65"/>
      <c r="G87" s="189"/>
      <c r="H87" s="189"/>
      <c r="I87" s="189"/>
      <c r="J87" s="189"/>
      <c r="K87" s="189"/>
      <c r="L87" s="189"/>
      <c r="M87" s="189"/>
      <c r="N87" s="189"/>
    </row>
    <row r="88" spans="1:14" s="1" customFormat="1" ht="50.1" hidden="1" customHeight="1">
      <c r="A88" s="38"/>
      <c r="B88" s="63" t="s">
        <v>16</v>
      </c>
      <c r="C88" s="48">
        <v>78.058410000000009</v>
      </c>
      <c r="D88" s="48">
        <v>22.365629999999999</v>
      </c>
      <c r="E88" s="48">
        <v>6576.2030000000004</v>
      </c>
      <c r="F88" s="48">
        <v>-6475.7789600000006</v>
      </c>
      <c r="G88" s="48">
        <v>23419.587800000001</v>
      </c>
      <c r="H88" s="48">
        <v>860.24171000000001</v>
      </c>
      <c r="I88" s="48">
        <v>107239.76651</v>
      </c>
      <c r="J88" s="48">
        <v>-82959.937000000005</v>
      </c>
      <c r="K88" s="48">
        <v>4211.873890000028</v>
      </c>
      <c r="L88" s="48">
        <v>14424.304890000003</v>
      </c>
      <c r="M88" s="48">
        <v>9156.619869999995</v>
      </c>
      <c r="N88" s="48">
        <v>9479.5589100000361</v>
      </c>
    </row>
    <row r="89" spans="1:14" s="1" customFormat="1" ht="50.1" hidden="1" customHeight="1">
      <c r="A89" s="38"/>
      <c r="B89" s="37" t="s">
        <v>17</v>
      </c>
      <c r="C89" s="47">
        <v>36.396010000000004</v>
      </c>
      <c r="D89" s="47">
        <v>0</v>
      </c>
      <c r="E89" s="47">
        <v>4460.866</v>
      </c>
      <c r="F89" s="47">
        <v>-4424.4699899999996</v>
      </c>
      <c r="G89" s="47">
        <v>20147.647399999998</v>
      </c>
      <c r="H89" s="47">
        <v>1390.1982399999999</v>
      </c>
      <c r="I89" s="47">
        <v>102650.81184000001</v>
      </c>
      <c r="J89" s="47">
        <v>-81112.96620000001</v>
      </c>
      <c r="K89" s="47">
        <v>2494.1558200000145</v>
      </c>
      <c r="L89" s="47">
        <v>9909.8388699999996</v>
      </c>
      <c r="M89" s="47">
        <v>7119.8874999999825</v>
      </c>
      <c r="N89" s="47">
        <v>5284.1071900000316</v>
      </c>
    </row>
    <row r="90" spans="1:14" s="1" customFormat="1" ht="50.1" hidden="1" customHeight="1">
      <c r="A90" s="38"/>
      <c r="B90" s="63" t="s">
        <v>18</v>
      </c>
      <c r="C90" s="48">
        <v>197.03401000000002</v>
      </c>
      <c r="D90" s="48">
        <v>4.2539999999999996</v>
      </c>
      <c r="E90" s="48">
        <v>9714.7440000000006</v>
      </c>
      <c r="F90" s="48">
        <v>-9513.4559900000004</v>
      </c>
      <c r="G90" s="48">
        <v>27475.009429999998</v>
      </c>
      <c r="H90" s="48">
        <v>1150.9782700000001</v>
      </c>
      <c r="I90" s="48">
        <v>134597.52525999999</v>
      </c>
      <c r="J90" s="48">
        <v>-105971.53756</v>
      </c>
      <c r="K90" s="48">
        <v>13473.84606999997</v>
      </c>
      <c r="L90" s="48">
        <v>13389.912910000001</v>
      </c>
      <c r="M90" s="48">
        <v>15549.016370000027</v>
      </c>
      <c r="N90" s="48">
        <v>11314.742609999943</v>
      </c>
    </row>
    <row r="91" spans="1:14" s="1" customFormat="1" ht="50.1" hidden="1" customHeight="1">
      <c r="A91" s="38"/>
      <c r="B91" s="37" t="s">
        <v>19</v>
      </c>
      <c r="C91" s="47">
        <v>160.01425</v>
      </c>
      <c r="D91" s="47">
        <v>0</v>
      </c>
      <c r="E91" s="47">
        <v>10870.549000000001</v>
      </c>
      <c r="F91" s="47">
        <v>-10710.534750000001</v>
      </c>
      <c r="G91" s="47">
        <v>36612.24469</v>
      </c>
      <c r="H91" s="47">
        <v>876.94437000000005</v>
      </c>
      <c r="I91" s="47">
        <v>134060.91905</v>
      </c>
      <c r="J91" s="47">
        <v>-96571.729989999993</v>
      </c>
      <c r="K91" s="47">
        <v>13033.76898999999</v>
      </c>
      <c r="L91" s="47">
        <v>11729.266180000002</v>
      </c>
      <c r="M91" s="47">
        <v>10415.838270000037</v>
      </c>
      <c r="N91" s="47">
        <v>14347.196899999955</v>
      </c>
    </row>
    <row r="92" spans="1:14" s="1" customFormat="1" ht="50.1" hidden="1" customHeight="1">
      <c r="A92" s="38"/>
      <c r="B92" s="63" t="s">
        <v>20</v>
      </c>
      <c r="C92" s="48">
        <v>51.330089999999998</v>
      </c>
      <c r="D92" s="48">
        <v>0</v>
      </c>
      <c r="E92" s="48">
        <v>11163.612999999999</v>
      </c>
      <c r="F92" s="48">
        <v>-11112.28291</v>
      </c>
      <c r="G92" s="48">
        <v>24521.276760000001</v>
      </c>
      <c r="H92" s="48">
        <v>1712.3141599999999</v>
      </c>
      <c r="I92" s="48">
        <v>147799.34155000001</v>
      </c>
      <c r="J92" s="48">
        <v>-121565.75063000001</v>
      </c>
      <c r="K92" s="48">
        <v>14715.611140000008</v>
      </c>
      <c r="L92" s="48">
        <v>11978.737590000008</v>
      </c>
      <c r="M92" s="48">
        <v>8181.5344699999259</v>
      </c>
      <c r="N92" s="48">
        <v>18512.81426000009</v>
      </c>
    </row>
    <row r="93" spans="1:14" s="1" customFormat="1" ht="50.1" hidden="1" customHeight="1">
      <c r="A93" s="38"/>
      <c r="B93" s="37" t="s">
        <v>21</v>
      </c>
      <c r="C93" s="47">
        <v>268.51544999999999</v>
      </c>
      <c r="D93" s="47">
        <v>7.4140100000000002</v>
      </c>
      <c r="E93" s="47">
        <v>9084.8889999999992</v>
      </c>
      <c r="F93" s="47">
        <v>-8808.9595399999998</v>
      </c>
      <c r="G93" s="47">
        <v>42135.540990000001</v>
      </c>
      <c r="H93" s="47">
        <v>3992.4461299999998</v>
      </c>
      <c r="I93" s="47">
        <v>160262.53722</v>
      </c>
      <c r="J93" s="47">
        <v>-114134.55009999999</v>
      </c>
      <c r="K93" s="47">
        <v>9210.2284500000096</v>
      </c>
      <c r="L93" s="47">
        <v>16675.418079999999</v>
      </c>
      <c r="M93" s="47">
        <v>7030.8069099999848</v>
      </c>
      <c r="N93" s="47">
        <v>18854.839620000024</v>
      </c>
    </row>
    <row r="94" spans="1:14" s="1" customFormat="1" ht="50.1" hidden="1" customHeight="1">
      <c r="A94" s="38"/>
      <c r="B94" s="63" t="s">
        <v>22</v>
      </c>
      <c r="C94" s="48">
        <v>357.49521000000004</v>
      </c>
      <c r="D94" s="48">
        <v>0</v>
      </c>
      <c r="E94" s="48">
        <v>11508.8905</v>
      </c>
      <c r="F94" s="48">
        <v>-11151.39529</v>
      </c>
      <c r="G94" s="48">
        <v>43034.568899999998</v>
      </c>
      <c r="H94" s="48">
        <v>929.55565000000001</v>
      </c>
      <c r="I94" s="48">
        <v>153198.18374000001</v>
      </c>
      <c r="J94" s="48">
        <v>-109234.05919</v>
      </c>
      <c r="K94" s="48">
        <v>3898.1550100000168</v>
      </c>
      <c r="L94" s="48">
        <v>15410.169899999994</v>
      </c>
      <c r="M94" s="48">
        <v>5889.9094499999483</v>
      </c>
      <c r="N94" s="48">
        <v>13418.415460000062</v>
      </c>
    </row>
    <row r="95" spans="1:14" s="1" customFormat="1" ht="50.1" hidden="1" customHeight="1">
      <c r="A95" s="38"/>
      <c r="B95" s="37" t="s">
        <v>23</v>
      </c>
      <c r="C95" s="47">
        <v>112.27874</v>
      </c>
      <c r="D95" s="47">
        <v>57.173850000000002</v>
      </c>
      <c r="E95" s="47">
        <v>12485.244000000001</v>
      </c>
      <c r="F95" s="47">
        <v>-12315.79141</v>
      </c>
      <c r="G95" s="47">
        <v>42937.096380000003</v>
      </c>
      <c r="H95" s="47">
        <v>1581.7161899999999</v>
      </c>
      <c r="I95" s="47">
        <v>165027.59986000002</v>
      </c>
      <c r="J95" s="47">
        <v>-120508.78729000001</v>
      </c>
      <c r="K95" s="47">
        <v>6054.5655699999552</v>
      </c>
      <c r="L95" s="47">
        <v>19035.067710000003</v>
      </c>
      <c r="M95" s="47">
        <v>11624.54581000004</v>
      </c>
      <c r="N95" s="47">
        <v>13465.087469999919</v>
      </c>
    </row>
    <row r="96" spans="1:14" s="1" customFormat="1" ht="50.1" hidden="1" customHeight="1">
      <c r="A96" s="38"/>
      <c r="B96" s="63" t="s">
        <v>24</v>
      </c>
      <c r="C96" s="48">
        <v>135.20133999999999</v>
      </c>
      <c r="D96" s="48">
        <v>1000</v>
      </c>
      <c r="E96" s="48">
        <v>9588.4534999999996</v>
      </c>
      <c r="F96" s="48">
        <v>-8453.25216</v>
      </c>
      <c r="G96" s="48">
        <v>41028.468500000003</v>
      </c>
      <c r="H96" s="48">
        <v>1195.10691</v>
      </c>
      <c r="I96" s="48">
        <v>137545.53503999999</v>
      </c>
      <c r="J96" s="48">
        <v>-95321.959629999983</v>
      </c>
      <c r="K96" s="48">
        <v>11456.790280000001</v>
      </c>
      <c r="L96" s="48">
        <v>13795.58944</v>
      </c>
      <c r="M96" s="48">
        <v>5058.5920000000042</v>
      </c>
      <c r="N96" s="48">
        <v>20193.787719999997</v>
      </c>
    </row>
    <row r="97" spans="1:14" s="1" customFormat="1" ht="50.1" hidden="1" customHeight="1">
      <c r="A97" s="38"/>
      <c r="B97" s="37" t="s">
        <v>25</v>
      </c>
      <c r="C97" s="47">
        <v>160.35595000000001</v>
      </c>
      <c r="D97" s="47">
        <v>52.67</v>
      </c>
      <c r="E97" s="47">
        <v>10987.728999999999</v>
      </c>
      <c r="F97" s="47">
        <v>-10774.70305</v>
      </c>
      <c r="G97" s="47">
        <v>34562.153979999995</v>
      </c>
      <c r="H97" s="47">
        <v>1101.2210400000001</v>
      </c>
      <c r="I97" s="47">
        <v>140863.58602000002</v>
      </c>
      <c r="J97" s="47">
        <v>-105200.21100000002</v>
      </c>
      <c r="K97" s="47">
        <v>7434.543700000002</v>
      </c>
      <c r="L97" s="47">
        <v>18262.95189</v>
      </c>
      <c r="M97" s="47">
        <v>6527.5898000000452</v>
      </c>
      <c r="N97" s="47">
        <v>19169.905789999957</v>
      </c>
    </row>
    <row r="98" spans="1:14" s="1" customFormat="1" ht="50.1" hidden="1" customHeight="1">
      <c r="A98" s="38"/>
      <c r="B98" s="63" t="s">
        <v>26</v>
      </c>
      <c r="C98" s="48">
        <v>270.1866</v>
      </c>
      <c r="D98" s="48">
        <v>20</v>
      </c>
      <c r="E98" s="48">
        <v>10127.704750000001</v>
      </c>
      <c r="F98" s="48">
        <v>-9837.5181499999999</v>
      </c>
      <c r="G98" s="48">
        <v>39978.798109999996</v>
      </c>
      <c r="H98" s="48">
        <v>1072.5957100000001</v>
      </c>
      <c r="I98" s="48">
        <v>127789.13709999999</v>
      </c>
      <c r="J98" s="48">
        <v>-86737.743279999995</v>
      </c>
      <c r="K98" s="48">
        <v>7409.6418700000213</v>
      </c>
      <c r="L98" s="48">
        <v>15321.010229999994</v>
      </c>
      <c r="M98" s="48">
        <v>8967.3212999999232</v>
      </c>
      <c r="N98" s="48">
        <v>13763.330800000091</v>
      </c>
    </row>
    <row r="99" spans="1:14" s="1" customFormat="1" ht="50.1" hidden="1" customHeight="1">
      <c r="A99" s="38"/>
      <c r="B99" s="37" t="s">
        <v>27</v>
      </c>
      <c r="C99" s="47">
        <v>237.01796999999999</v>
      </c>
      <c r="D99" s="47">
        <v>3</v>
      </c>
      <c r="E99" s="47">
        <v>8769.9004999999997</v>
      </c>
      <c r="F99" s="47">
        <v>-8529.882529999999</v>
      </c>
      <c r="G99" s="47">
        <v>46274.519590000004</v>
      </c>
      <c r="H99" s="47">
        <v>1784.5758500000002</v>
      </c>
      <c r="I99" s="47">
        <v>165390.81161999999</v>
      </c>
      <c r="J99" s="47">
        <v>-117331.71617999999</v>
      </c>
      <c r="K99" s="47">
        <v>10352.117400000025</v>
      </c>
      <c r="L99" s="47">
        <v>21812.524979999995</v>
      </c>
      <c r="M99" s="47">
        <v>11973.454070000094</v>
      </c>
      <c r="N99" s="47">
        <v>20191.188309999925</v>
      </c>
    </row>
    <row r="100" spans="1:14" s="1" customFormat="1" ht="50.1" hidden="1" customHeight="1">
      <c r="A100" s="38"/>
      <c r="B100" s="13">
        <v>2005</v>
      </c>
      <c r="C100" s="65"/>
      <c r="D100" s="65"/>
      <c r="E100" s="65"/>
      <c r="F100" s="65"/>
      <c r="G100" s="189"/>
      <c r="H100" s="189"/>
      <c r="I100" s="189"/>
      <c r="J100" s="189"/>
      <c r="K100" s="189"/>
      <c r="L100" s="189"/>
      <c r="M100" s="189"/>
      <c r="N100" s="189"/>
    </row>
    <row r="101" spans="1:14" s="1" customFormat="1" ht="50.1" hidden="1" customHeight="1">
      <c r="A101" s="38"/>
      <c r="B101" s="63" t="s">
        <v>16</v>
      </c>
      <c r="C101" s="48">
        <v>213.15457999999998</v>
      </c>
      <c r="D101" s="48">
        <v>16.958740000000002</v>
      </c>
      <c r="E101" s="48">
        <v>6779.3370000000004</v>
      </c>
      <c r="F101" s="48">
        <f t="shared" ref="F101:F112" si="34">C101+D101-E101</f>
        <v>-6549.2236800000001</v>
      </c>
      <c r="G101" s="48">
        <v>31648.212070000001</v>
      </c>
      <c r="H101" s="48">
        <v>1208.1104800000001</v>
      </c>
      <c r="I101" s="48">
        <v>115369.08317</v>
      </c>
      <c r="J101" s="48">
        <f t="shared" ref="J101:J112" si="35">G101+H101-I101</f>
        <v>-82512.760619999986</v>
      </c>
      <c r="K101" s="48">
        <v>7746.8980600000177</v>
      </c>
      <c r="L101" s="48">
        <v>15677.23718</v>
      </c>
      <c r="M101" s="48">
        <v>7817.6459999999706</v>
      </c>
      <c r="N101" s="48">
        <f t="shared" ref="N101:N112" si="36">K101+L101-M101</f>
        <v>15606.489240000046</v>
      </c>
    </row>
    <row r="102" spans="1:14" s="1" customFormat="1" ht="50.1" hidden="1" customHeight="1">
      <c r="A102" s="38"/>
      <c r="B102" s="37" t="s">
        <v>17</v>
      </c>
      <c r="C102" s="47">
        <v>101.61605</v>
      </c>
      <c r="D102" s="47">
        <v>4.4589999999999996</v>
      </c>
      <c r="E102" s="47">
        <v>17409.216499999999</v>
      </c>
      <c r="F102" s="47">
        <f t="shared" si="34"/>
        <v>-17303.141449999999</v>
      </c>
      <c r="G102" s="47">
        <v>26243.32015</v>
      </c>
      <c r="H102" s="47">
        <v>1333.1745900000001</v>
      </c>
      <c r="I102" s="47">
        <v>144287.44183000003</v>
      </c>
      <c r="J102" s="47">
        <f t="shared" si="35"/>
        <v>-116710.94709000003</v>
      </c>
      <c r="K102" s="47">
        <v>8495.9474500000251</v>
      </c>
      <c r="L102" s="47">
        <v>16574.464540000001</v>
      </c>
      <c r="M102" s="47">
        <v>9398.2389999999705</v>
      </c>
      <c r="N102" s="47">
        <f t="shared" si="36"/>
        <v>15672.172990000056</v>
      </c>
    </row>
    <row r="103" spans="1:14" s="1" customFormat="1" ht="50.1" hidden="1" customHeight="1">
      <c r="A103" s="38"/>
      <c r="B103" s="63" t="s">
        <v>18</v>
      </c>
      <c r="C103" s="48">
        <v>633.81885999999997</v>
      </c>
      <c r="D103" s="48">
        <v>1080.3033</v>
      </c>
      <c r="E103" s="48">
        <v>16215.744000000001</v>
      </c>
      <c r="F103" s="48">
        <f t="shared" si="34"/>
        <v>-14501.62184</v>
      </c>
      <c r="G103" s="48">
        <v>40500.539189999996</v>
      </c>
      <c r="H103" s="48">
        <v>1284.7534499999999</v>
      </c>
      <c r="I103" s="48">
        <v>152497.06950000001</v>
      </c>
      <c r="J103" s="48">
        <f t="shared" si="35"/>
        <v>-110711.77686000001</v>
      </c>
      <c r="K103" s="48">
        <v>3771.8517199999987</v>
      </c>
      <c r="L103" s="48">
        <v>22672.485570000004</v>
      </c>
      <c r="M103" s="48">
        <v>10283.867000000029</v>
      </c>
      <c r="N103" s="48">
        <f t="shared" si="36"/>
        <v>16160.470289999974</v>
      </c>
    </row>
    <row r="104" spans="1:14" s="1" customFormat="1" ht="50.1" hidden="1" customHeight="1">
      <c r="A104" s="38"/>
      <c r="B104" s="37" t="s">
        <v>19</v>
      </c>
      <c r="C104" s="47">
        <v>314.62117000000001</v>
      </c>
      <c r="D104" s="47">
        <v>27.714459999999999</v>
      </c>
      <c r="E104" s="47">
        <v>4954.0389999999998</v>
      </c>
      <c r="F104" s="47">
        <f t="shared" si="34"/>
        <v>-4611.7033700000002</v>
      </c>
      <c r="G104" s="47">
        <v>39011.801770000005</v>
      </c>
      <c r="H104" s="47">
        <v>1406.17725</v>
      </c>
      <c r="I104" s="47">
        <v>146116.46447000001</v>
      </c>
      <c r="J104" s="47">
        <f t="shared" si="35"/>
        <v>-105698.48545000001</v>
      </c>
      <c r="K104" s="47">
        <v>2972.4071700000018</v>
      </c>
      <c r="L104" s="47">
        <v>13341.684930000001</v>
      </c>
      <c r="M104" s="47">
        <v>5808.0170000000599</v>
      </c>
      <c r="N104" s="47">
        <f t="shared" si="36"/>
        <v>10506.075099999944</v>
      </c>
    </row>
    <row r="105" spans="1:14" s="1" customFormat="1" ht="50.1" hidden="1" customHeight="1">
      <c r="A105" s="38"/>
      <c r="B105" s="63" t="s">
        <v>20</v>
      </c>
      <c r="C105" s="48">
        <v>272.79782</v>
      </c>
      <c r="D105" s="48">
        <v>20</v>
      </c>
      <c r="E105" s="48">
        <v>15436.16</v>
      </c>
      <c r="F105" s="48">
        <f t="shared" si="34"/>
        <v>-15143.36218</v>
      </c>
      <c r="G105" s="48">
        <v>40969.100530000003</v>
      </c>
      <c r="H105" s="48">
        <v>1372.0228999999999</v>
      </c>
      <c r="I105" s="48">
        <v>176009.48501</v>
      </c>
      <c r="J105" s="48">
        <f t="shared" si="35"/>
        <v>-133668.36158</v>
      </c>
      <c r="K105" s="48">
        <v>10005.790870000004</v>
      </c>
      <c r="L105" s="48">
        <v>15360.588460000001</v>
      </c>
      <c r="M105" s="48">
        <v>7824.1009999999997</v>
      </c>
      <c r="N105" s="48">
        <f t="shared" si="36"/>
        <v>17542.278330000005</v>
      </c>
    </row>
    <row r="106" spans="1:14" s="1" customFormat="1" ht="50.1" hidden="1" customHeight="1">
      <c r="A106" s="38"/>
      <c r="B106" s="37" t="s">
        <v>21</v>
      </c>
      <c r="C106" s="47">
        <v>425.24132000000003</v>
      </c>
      <c r="D106" s="47">
        <v>184.26417000000001</v>
      </c>
      <c r="E106" s="47">
        <v>9042.8559999999998</v>
      </c>
      <c r="F106" s="47">
        <f t="shared" si="34"/>
        <v>-8433.3505100000002</v>
      </c>
      <c r="G106" s="47">
        <v>36953.905189999998</v>
      </c>
      <c r="H106" s="47">
        <v>1204.2309399999999</v>
      </c>
      <c r="I106" s="47">
        <v>198886.27456999998</v>
      </c>
      <c r="J106" s="47">
        <f t="shared" si="35"/>
        <v>-160728.13843999998</v>
      </c>
      <c r="K106" s="47">
        <v>4409.8228099999951</v>
      </c>
      <c r="L106" s="47">
        <v>18757.797399999999</v>
      </c>
      <c r="M106" s="47">
        <v>8962.1060000000598</v>
      </c>
      <c r="N106" s="47">
        <f t="shared" si="36"/>
        <v>14205.514209999934</v>
      </c>
    </row>
    <row r="107" spans="1:14" s="1" customFormat="1" ht="50.1" hidden="1" customHeight="1">
      <c r="A107" s="38"/>
      <c r="B107" s="63" t="s">
        <v>22</v>
      </c>
      <c r="C107" s="48">
        <v>362.42282</v>
      </c>
      <c r="D107" s="48">
        <v>51.375</v>
      </c>
      <c r="E107" s="48">
        <v>7452.259</v>
      </c>
      <c r="F107" s="48">
        <f t="shared" si="34"/>
        <v>-7038.4611800000002</v>
      </c>
      <c r="G107" s="48">
        <v>42753.800130000003</v>
      </c>
      <c r="H107" s="48">
        <v>1128.30034</v>
      </c>
      <c r="I107" s="48">
        <v>180078.14261000001</v>
      </c>
      <c r="J107" s="48">
        <f t="shared" si="35"/>
        <v>-136196.04214000001</v>
      </c>
      <c r="K107" s="48">
        <v>3687.3143499999792</v>
      </c>
      <c r="L107" s="48">
        <v>17151.281900000002</v>
      </c>
      <c r="M107" s="48">
        <v>7162.8410000000003</v>
      </c>
      <c r="N107" s="48">
        <f t="shared" si="36"/>
        <v>13675.75524999998</v>
      </c>
    </row>
    <row r="108" spans="1:14" s="1" customFormat="1" ht="50.1" hidden="1" customHeight="1">
      <c r="A108" s="38"/>
      <c r="B108" s="37" t="s">
        <v>23</v>
      </c>
      <c r="C108" s="47">
        <v>383.88989000000004</v>
      </c>
      <c r="D108" s="47">
        <v>0</v>
      </c>
      <c r="E108" s="47">
        <v>12072.286</v>
      </c>
      <c r="F108" s="47">
        <f t="shared" si="34"/>
        <v>-11688.39611</v>
      </c>
      <c r="G108" s="47">
        <v>53232.588429999996</v>
      </c>
      <c r="H108" s="47">
        <v>1598.4960700000001</v>
      </c>
      <c r="I108" s="47">
        <v>173429.68468999999</v>
      </c>
      <c r="J108" s="47">
        <f t="shared" si="35"/>
        <v>-118598.60019</v>
      </c>
      <c r="K108" s="47">
        <v>9350.5648899999778</v>
      </c>
      <c r="L108" s="47">
        <v>19952.260730000002</v>
      </c>
      <c r="M108" s="47">
        <v>8899.1480000000593</v>
      </c>
      <c r="N108" s="47">
        <f t="shared" si="36"/>
        <v>20403.677619999922</v>
      </c>
    </row>
    <row r="109" spans="1:14" s="1" customFormat="1" ht="50.1" hidden="1" customHeight="1">
      <c r="A109" s="38"/>
      <c r="B109" s="63" t="s">
        <v>24</v>
      </c>
      <c r="C109" s="48">
        <v>305.01974999999999</v>
      </c>
      <c r="D109" s="48">
        <v>1088.8124299999999</v>
      </c>
      <c r="E109" s="48">
        <v>13684.393</v>
      </c>
      <c r="F109" s="48">
        <f t="shared" si="34"/>
        <v>-12290.560820000001</v>
      </c>
      <c r="G109" s="48">
        <v>39483.416239999999</v>
      </c>
      <c r="H109" s="48">
        <v>1063.3895600000001</v>
      </c>
      <c r="I109" s="48">
        <v>189567.58412000001</v>
      </c>
      <c r="J109" s="48">
        <f t="shared" si="35"/>
        <v>-149020.77832000001</v>
      </c>
      <c r="K109" s="48">
        <v>6160.1734999999926</v>
      </c>
      <c r="L109" s="48">
        <v>14304.191339999996</v>
      </c>
      <c r="M109" s="48">
        <v>7615.5159999999996</v>
      </c>
      <c r="N109" s="48">
        <f t="shared" si="36"/>
        <v>12848.848839999988</v>
      </c>
    </row>
    <row r="110" spans="1:14" s="1" customFormat="1" ht="50.1" hidden="1" customHeight="1">
      <c r="A110" s="38"/>
      <c r="B110" s="37" t="s">
        <v>25</v>
      </c>
      <c r="C110" s="47">
        <v>236.09959000000001</v>
      </c>
      <c r="D110" s="47">
        <v>37.518129999999999</v>
      </c>
      <c r="E110" s="47">
        <v>8927.1530000000002</v>
      </c>
      <c r="F110" s="47">
        <f t="shared" si="34"/>
        <v>-8653.5352800000001</v>
      </c>
      <c r="G110" s="47">
        <v>41850.611380000002</v>
      </c>
      <c r="H110" s="47">
        <v>1033.3819699999999</v>
      </c>
      <c r="I110" s="47">
        <v>209701.15505</v>
      </c>
      <c r="J110" s="47">
        <f t="shared" si="35"/>
        <v>-166817.1617</v>
      </c>
      <c r="K110" s="47">
        <v>3804.4967799999863</v>
      </c>
      <c r="L110" s="47">
        <v>15016.482259999993</v>
      </c>
      <c r="M110" s="47">
        <v>8428.4409999999698</v>
      </c>
      <c r="N110" s="47">
        <f t="shared" si="36"/>
        <v>10392.53804000001</v>
      </c>
    </row>
    <row r="111" spans="1:14" s="1" customFormat="1" ht="50.1" hidden="1" customHeight="1">
      <c r="A111" s="38"/>
      <c r="B111" s="63" t="s">
        <v>26</v>
      </c>
      <c r="C111" s="48">
        <v>337.85151000000002</v>
      </c>
      <c r="D111" s="48">
        <v>1</v>
      </c>
      <c r="E111" s="48">
        <v>8261.1149999999998</v>
      </c>
      <c r="F111" s="48">
        <f t="shared" si="34"/>
        <v>-7922.2634899999994</v>
      </c>
      <c r="G111" s="48">
        <v>46117.094349999999</v>
      </c>
      <c r="H111" s="48">
        <v>1173.5617199999999</v>
      </c>
      <c r="I111" s="48">
        <v>160339.96997000001</v>
      </c>
      <c r="J111" s="48">
        <f t="shared" si="35"/>
        <v>-113049.31390000001</v>
      </c>
      <c r="K111" s="48">
        <v>3190.4627900000064</v>
      </c>
      <c r="L111" s="48">
        <v>21971.166539999995</v>
      </c>
      <c r="M111" s="48">
        <v>8962.9380000000292</v>
      </c>
      <c r="N111" s="48">
        <f t="shared" si="36"/>
        <v>16198.691329999971</v>
      </c>
    </row>
    <row r="112" spans="1:14" s="1" customFormat="1" ht="50.1" hidden="1" customHeight="1">
      <c r="A112" s="38"/>
      <c r="B112" s="37" t="s">
        <v>27</v>
      </c>
      <c r="C112" s="47">
        <v>353.96242000000001</v>
      </c>
      <c r="D112" s="47">
        <v>22.561</v>
      </c>
      <c r="E112" s="47">
        <v>7036.6090000000004</v>
      </c>
      <c r="F112" s="47">
        <f t="shared" si="34"/>
        <v>-6660.0855800000008</v>
      </c>
      <c r="G112" s="47">
        <v>51240.102370000001</v>
      </c>
      <c r="H112" s="47">
        <v>1014.2726600000001</v>
      </c>
      <c r="I112" s="47">
        <v>183849.68237999998</v>
      </c>
      <c r="J112" s="47">
        <f t="shared" si="35"/>
        <v>-131595.30734999999</v>
      </c>
      <c r="K112" s="47">
        <v>9376.159060000009</v>
      </c>
      <c r="L112" s="47">
        <v>17285.122319999991</v>
      </c>
      <c r="M112" s="47">
        <v>9189.9269999999706</v>
      </c>
      <c r="N112" s="47">
        <f t="shared" si="36"/>
        <v>17471.35438000003</v>
      </c>
    </row>
    <row r="113" spans="1:14" s="1" customFormat="1" ht="50.1" hidden="1" customHeight="1">
      <c r="A113" s="38"/>
      <c r="B113" s="13">
        <v>2006</v>
      </c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</row>
    <row r="114" spans="1:14" s="1" customFormat="1" ht="50.1" hidden="1" customHeight="1">
      <c r="A114" s="38"/>
      <c r="B114" s="63" t="s">
        <v>16</v>
      </c>
      <c r="C114" s="48">
        <v>270.66048000000001</v>
      </c>
      <c r="D114" s="48">
        <v>50.17</v>
      </c>
      <c r="E114" s="48">
        <v>16561.388999999999</v>
      </c>
      <c r="F114" s="48">
        <f t="shared" ref="F114:F125" si="37">C114+D114-E114</f>
        <v>-16240.558519999999</v>
      </c>
      <c r="G114" s="48">
        <v>33664.838069999998</v>
      </c>
      <c r="H114" s="48">
        <v>1015.8537</v>
      </c>
      <c r="I114" s="48">
        <v>149593.95330000002</v>
      </c>
      <c r="J114" s="48">
        <f t="shared" ref="J114:J125" si="38">G114+H114-I114</f>
        <v>-114913.26153000002</v>
      </c>
      <c r="K114" s="48">
        <v>3717.8677099999936</v>
      </c>
      <c r="L114" s="48">
        <v>14701.513770000003</v>
      </c>
      <c r="M114" s="48">
        <v>6534.28599999994</v>
      </c>
      <c r="N114" s="48">
        <f t="shared" ref="N114:N125" si="39">K114+L114-M114</f>
        <v>11885.095480000056</v>
      </c>
    </row>
    <row r="115" spans="1:14" s="1" customFormat="1" ht="50.1" hidden="1" customHeight="1">
      <c r="A115" s="38"/>
      <c r="B115" s="37" t="s">
        <v>17</v>
      </c>
      <c r="C115" s="47">
        <v>231.47904</v>
      </c>
      <c r="D115" s="47">
        <v>0</v>
      </c>
      <c r="E115" s="47">
        <v>9718.1579999999994</v>
      </c>
      <c r="F115" s="47">
        <f t="shared" si="37"/>
        <v>-9486.6789599999993</v>
      </c>
      <c r="G115" s="47">
        <v>43441.658899999995</v>
      </c>
      <c r="H115" s="47">
        <v>860.27494999999999</v>
      </c>
      <c r="I115" s="47">
        <v>191085.92566000001</v>
      </c>
      <c r="J115" s="47">
        <f t="shared" si="38"/>
        <v>-146783.99181000001</v>
      </c>
      <c r="K115" s="47">
        <v>7051.9746799999921</v>
      </c>
      <c r="L115" s="47">
        <v>20013.147290000001</v>
      </c>
      <c r="M115" s="47">
        <v>8952.687999999971</v>
      </c>
      <c r="N115" s="47">
        <f t="shared" si="39"/>
        <v>18112.43397000002</v>
      </c>
    </row>
    <row r="116" spans="1:14" s="1" customFormat="1" ht="50.1" hidden="1" customHeight="1">
      <c r="A116" s="38"/>
      <c r="B116" s="63" t="s">
        <v>18</v>
      </c>
      <c r="C116" s="48">
        <v>368.47394000000003</v>
      </c>
      <c r="D116" s="48">
        <v>52.635640000000002</v>
      </c>
      <c r="E116" s="48">
        <v>10631.224</v>
      </c>
      <c r="F116" s="48">
        <f t="shared" si="37"/>
        <v>-10210.11442</v>
      </c>
      <c r="G116" s="48">
        <v>41093.152159999998</v>
      </c>
      <c r="H116" s="48">
        <v>1147.5353</v>
      </c>
      <c r="I116" s="48">
        <v>188214.63253</v>
      </c>
      <c r="J116" s="48">
        <f t="shared" si="38"/>
        <v>-145973.94507000002</v>
      </c>
      <c r="K116" s="48">
        <v>3694.1973299999831</v>
      </c>
      <c r="L116" s="48">
        <v>17581.65324</v>
      </c>
      <c r="M116" s="48">
        <v>12474.93900000006</v>
      </c>
      <c r="N116" s="48">
        <f t="shared" si="39"/>
        <v>8800.9115699999238</v>
      </c>
    </row>
    <row r="117" spans="1:14" s="1" customFormat="1" ht="50.1" hidden="1" customHeight="1">
      <c r="A117" s="38"/>
      <c r="B117" s="37" t="s">
        <v>19</v>
      </c>
      <c r="C117" s="47">
        <v>660.48027999999999</v>
      </c>
      <c r="D117" s="47">
        <v>0</v>
      </c>
      <c r="E117" s="47">
        <v>8467.8070000000007</v>
      </c>
      <c r="F117" s="47">
        <f t="shared" si="37"/>
        <v>-7807.3267200000009</v>
      </c>
      <c r="G117" s="47">
        <v>32173.244899999998</v>
      </c>
      <c r="H117" s="47">
        <v>843.56894999999997</v>
      </c>
      <c r="I117" s="47">
        <v>167031.83306999999</v>
      </c>
      <c r="J117" s="47">
        <f t="shared" si="38"/>
        <v>-134015.01921999999</v>
      </c>
      <c r="K117" s="47">
        <v>3758.0521899999976</v>
      </c>
      <c r="L117" s="47">
        <v>17703.161970000001</v>
      </c>
      <c r="M117" s="47">
        <v>8378.3070000000007</v>
      </c>
      <c r="N117" s="47">
        <f t="shared" si="39"/>
        <v>13082.907159999999</v>
      </c>
    </row>
    <row r="118" spans="1:14" s="1" customFormat="1" ht="50.1" hidden="1" customHeight="1">
      <c r="A118" s="38"/>
      <c r="B118" s="63" t="s">
        <v>20</v>
      </c>
      <c r="C118" s="48">
        <v>367.71987999999999</v>
      </c>
      <c r="D118" s="48">
        <v>20</v>
      </c>
      <c r="E118" s="48">
        <v>19275.123</v>
      </c>
      <c r="F118" s="48">
        <f t="shared" si="37"/>
        <v>-18887.403119999999</v>
      </c>
      <c r="G118" s="48">
        <v>53086.713590000007</v>
      </c>
      <c r="H118" s="48">
        <v>1254.9631899999999</v>
      </c>
      <c r="I118" s="48">
        <v>225477.45984999998</v>
      </c>
      <c r="J118" s="48">
        <f t="shared" si="38"/>
        <v>-171135.78306999998</v>
      </c>
      <c r="K118" s="48">
        <v>3967.4289499999954</v>
      </c>
      <c r="L118" s="48">
        <v>24708.858609999999</v>
      </c>
      <c r="M118" s="48">
        <v>11161.75299999997</v>
      </c>
      <c r="N118" s="48">
        <f t="shared" si="39"/>
        <v>17514.534560000022</v>
      </c>
    </row>
    <row r="119" spans="1:14" s="1" customFormat="1" ht="50.1" hidden="1" customHeight="1">
      <c r="A119" s="38"/>
      <c r="B119" s="37" t="s">
        <v>21</v>
      </c>
      <c r="C119" s="47">
        <v>59.001559999999998</v>
      </c>
      <c r="D119" s="47">
        <v>4.2784899999999997</v>
      </c>
      <c r="E119" s="47">
        <v>9216.4619999999995</v>
      </c>
      <c r="F119" s="47">
        <f t="shared" si="37"/>
        <v>-9153.1819500000001</v>
      </c>
      <c r="G119" s="47">
        <v>57236.550920000001</v>
      </c>
      <c r="H119" s="47">
        <v>2064.3065299999998</v>
      </c>
      <c r="I119" s="47">
        <v>193979.54437000002</v>
      </c>
      <c r="J119" s="47">
        <f t="shared" si="38"/>
        <v>-134678.68692000001</v>
      </c>
      <c r="K119" s="47">
        <v>5225.461289999992</v>
      </c>
      <c r="L119" s="47">
        <v>27208.682230000002</v>
      </c>
      <c r="M119" s="47">
        <v>14026.162000000029</v>
      </c>
      <c r="N119" s="47">
        <f t="shared" si="39"/>
        <v>18407.981519999965</v>
      </c>
    </row>
    <row r="120" spans="1:14" s="1" customFormat="1" ht="50.1" hidden="1" customHeight="1">
      <c r="A120" s="38"/>
      <c r="B120" s="63" t="s">
        <v>22</v>
      </c>
      <c r="C120" s="48">
        <v>507.57496999999995</v>
      </c>
      <c r="D120" s="48">
        <v>106.92072</v>
      </c>
      <c r="E120" s="48">
        <v>9331.6260000000002</v>
      </c>
      <c r="F120" s="48">
        <f t="shared" si="37"/>
        <v>-8717.1303100000005</v>
      </c>
      <c r="G120" s="48">
        <v>35748.224280000002</v>
      </c>
      <c r="H120" s="48">
        <v>1456.1070099999999</v>
      </c>
      <c r="I120" s="48">
        <v>204146.2597</v>
      </c>
      <c r="J120" s="48">
        <f t="shared" si="38"/>
        <v>-166941.92840999999</v>
      </c>
      <c r="K120" s="48">
        <v>5490.3123400000031</v>
      </c>
      <c r="L120" s="48">
        <v>24222.013579999973</v>
      </c>
      <c r="M120" s="48">
        <v>13996.81300000006</v>
      </c>
      <c r="N120" s="48">
        <f t="shared" si="39"/>
        <v>15715.512919999917</v>
      </c>
    </row>
    <row r="121" spans="1:14" s="1" customFormat="1" ht="50.1" hidden="1" customHeight="1">
      <c r="A121" s="38"/>
      <c r="B121" s="37" t="s">
        <v>23</v>
      </c>
      <c r="C121" s="47">
        <v>802.9315600000001</v>
      </c>
      <c r="D121" s="47">
        <v>1.5984800000000001</v>
      </c>
      <c r="E121" s="47">
        <v>15696.085230000001</v>
      </c>
      <c r="F121" s="47">
        <f t="shared" si="37"/>
        <v>-14891.555190000001</v>
      </c>
      <c r="G121" s="47">
        <v>55956.028920000004</v>
      </c>
      <c r="H121" s="47">
        <v>1585.27091</v>
      </c>
      <c r="I121" s="47">
        <v>202647.53949</v>
      </c>
      <c r="J121" s="47">
        <f t="shared" si="38"/>
        <v>-145106.23965999999</v>
      </c>
      <c r="K121" s="47">
        <v>8340.224590000018</v>
      </c>
      <c r="L121" s="47">
        <v>18166.058029999997</v>
      </c>
      <c r="M121" s="47">
        <v>10413.60400000003</v>
      </c>
      <c r="N121" s="47">
        <f t="shared" si="39"/>
        <v>16092.678619999982</v>
      </c>
    </row>
    <row r="122" spans="1:14" s="1" customFormat="1" ht="50.1" hidden="1" customHeight="1">
      <c r="A122" s="38"/>
      <c r="B122" s="63" t="s">
        <v>24</v>
      </c>
      <c r="C122" s="48">
        <v>851.19855000000007</v>
      </c>
      <c r="D122" s="48">
        <v>24.655810000000002</v>
      </c>
      <c r="E122" s="48">
        <v>14213.992</v>
      </c>
      <c r="F122" s="48">
        <f t="shared" si="37"/>
        <v>-13338.137640000001</v>
      </c>
      <c r="G122" s="48">
        <v>57515.0026</v>
      </c>
      <c r="H122" s="48">
        <v>2019.6049499999999</v>
      </c>
      <c r="I122" s="48">
        <v>178481.28397999998</v>
      </c>
      <c r="J122" s="48">
        <f t="shared" si="38"/>
        <v>-118946.67642999998</v>
      </c>
      <c r="K122" s="48">
        <v>7350.564870000012</v>
      </c>
      <c r="L122" s="48">
        <v>16330.680520000004</v>
      </c>
      <c r="M122" s="48">
        <v>9405.714000000029</v>
      </c>
      <c r="N122" s="48">
        <f t="shared" si="39"/>
        <v>14275.531389999986</v>
      </c>
    </row>
    <row r="123" spans="1:14" s="1" customFormat="1" ht="50.1" hidden="1" customHeight="1">
      <c r="A123" s="38"/>
      <c r="B123" s="37" t="s">
        <v>25</v>
      </c>
      <c r="C123" s="47">
        <v>936.40068000000008</v>
      </c>
      <c r="D123" s="47">
        <v>1.19821</v>
      </c>
      <c r="E123" s="47">
        <v>13311.342000000001</v>
      </c>
      <c r="F123" s="47">
        <f t="shared" si="37"/>
        <v>-12373.743110000001</v>
      </c>
      <c r="G123" s="47">
        <v>53929.405220000001</v>
      </c>
      <c r="H123" s="47">
        <v>1932.71901</v>
      </c>
      <c r="I123" s="47">
        <v>189367.67426</v>
      </c>
      <c r="J123" s="47">
        <f t="shared" si="38"/>
        <v>-133505.55002999998</v>
      </c>
      <c r="K123" s="47">
        <v>4885.3598899999934</v>
      </c>
      <c r="L123" s="47">
        <v>18237.839949999994</v>
      </c>
      <c r="M123" s="47">
        <v>10925.726000000059</v>
      </c>
      <c r="N123" s="47">
        <f t="shared" si="39"/>
        <v>12197.473839999928</v>
      </c>
    </row>
    <row r="124" spans="1:14" s="1" customFormat="1" ht="50.1" hidden="1" customHeight="1">
      <c r="A124" s="38"/>
      <c r="B124" s="63" t="s">
        <v>26</v>
      </c>
      <c r="C124" s="48">
        <v>802.35937999999999</v>
      </c>
      <c r="D124" s="48">
        <v>5.5993000000000004</v>
      </c>
      <c r="E124" s="48">
        <v>8274.0490000000009</v>
      </c>
      <c r="F124" s="48">
        <f t="shared" si="37"/>
        <v>-7466.0903200000012</v>
      </c>
      <c r="G124" s="48">
        <v>47979.592659999995</v>
      </c>
      <c r="H124" s="48">
        <v>2932.3030400000002</v>
      </c>
      <c r="I124" s="48">
        <v>201502.05028999998</v>
      </c>
      <c r="J124" s="48">
        <f t="shared" si="38"/>
        <v>-150590.15458999999</v>
      </c>
      <c r="K124" s="48">
        <v>5084.7450400000143</v>
      </c>
      <c r="L124" s="48">
        <v>22338.264319999995</v>
      </c>
      <c r="M124" s="48">
        <v>10554.239999999971</v>
      </c>
      <c r="N124" s="48">
        <f t="shared" si="39"/>
        <v>16868.769360000042</v>
      </c>
    </row>
    <row r="125" spans="1:14" s="1" customFormat="1" ht="50.1" hidden="1" customHeight="1">
      <c r="A125" s="38"/>
      <c r="B125" s="37" t="s">
        <v>27</v>
      </c>
      <c r="C125" s="47">
        <v>410.84424999999999</v>
      </c>
      <c r="D125" s="47">
        <v>20</v>
      </c>
      <c r="E125" s="47">
        <v>7730.8410000000003</v>
      </c>
      <c r="F125" s="47">
        <f t="shared" si="37"/>
        <v>-7299.9967500000002</v>
      </c>
      <c r="G125" s="47">
        <v>59945.831960000003</v>
      </c>
      <c r="H125" s="47">
        <v>1868.63752</v>
      </c>
      <c r="I125" s="47">
        <v>196689.92336000002</v>
      </c>
      <c r="J125" s="47">
        <f t="shared" si="38"/>
        <v>-134875.45388000002</v>
      </c>
      <c r="K125" s="47">
        <v>8433.6588299999912</v>
      </c>
      <c r="L125" s="47">
        <v>17725.132340000007</v>
      </c>
      <c r="M125" s="47">
        <v>9591.16</v>
      </c>
      <c r="N125" s="47">
        <f t="shared" si="39"/>
        <v>16567.631169999997</v>
      </c>
    </row>
    <row r="126" spans="1:14" s="1" customFormat="1" ht="50.1" hidden="1" customHeight="1">
      <c r="A126" s="38"/>
      <c r="B126" s="13">
        <v>2007</v>
      </c>
      <c r="C126" s="65"/>
      <c r="D126" s="65"/>
      <c r="E126" s="65"/>
      <c r="F126" s="65"/>
      <c r="G126" s="189"/>
      <c r="H126" s="189"/>
      <c r="I126" s="189"/>
      <c r="J126" s="189"/>
      <c r="K126" s="189"/>
      <c r="L126" s="189"/>
      <c r="M126" s="189"/>
      <c r="N126" s="189"/>
    </row>
    <row r="127" spans="1:14" s="1" customFormat="1" ht="50.1" hidden="1" customHeight="1">
      <c r="A127" s="38"/>
      <c r="B127" s="63" t="s">
        <v>16</v>
      </c>
      <c r="C127" s="48">
        <v>972.40313000000003</v>
      </c>
      <c r="D127" s="48">
        <v>0</v>
      </c>
      <c r="E127" s="48">
        <v>6974.4709999999995</v>
      </c>
      <c r="F127" s="48">
        <f t="shared" ref="F127:F138" si="40">C127+D127-E127</f>
        <v>-6002.0678699999999</v>
      </c>
      <c r="G127" s="48">
        <v>49369.717669999998</v>
      </c>
      <c r="H127" s="48">
        <v>2292.0948699999999</v>
      </c>
      <c r="I127" s="48">
        <v>199713.70800000001</v>
      </c>
      <c r="J127" s="48">
        <f t="shared" ref="J127:J138" si="41">G127+H127-I127</f>
        <v>-148051.89546000003</v>
      </c>
      <c r="K127" s="48">
        <v>5284.9014700000207</v>
      </c>
      <c r="L127" s="48">
        <v>19963.52549</v>
      </c>
      <c r="M127" s="48">
        <v>7740.3239999999996</v>
      </c>
      <c r="N127" s="48">
        <f t="shared" ref="N127:N138" si="42">K127+L127-M127</f>
        <v>17508.102960000018</v>
      </c>
    </row>
    <row r="128" spans="1:14" s="1" customFormat="1" ht="50.1" hidden="1" customHeight="1">
      <c r="A128" s="38"/>
      <c r="B128" s="37" t="s">
        <v>17</v>
      </c>
      <c r="C128" s="47">
        <v>275.54260999999997</v>
      </c>
      <c r="D128" s="47">
        <v>56.711500000000001</v>
      </c>
      <c r="E128" s="47">
        <v>23449.144</v>
      </c>
      <c r="F128" s="47">
        <f t="shared" si="40"/>
        <v>-23116.889889999999</v>
      </c>
      <c r="G128" s="47">
        <v>52493.897130000005</v>
      </c>
      <c r="H128" s="47">
        <v>2753.7884300000001</v>
      </c>
      <c r="I128" s="47">
        <v>175066.07610000001</v>
      </c>
      <c r="J128" s="47">
        <f t="shared" si="41"/>
        <v>-119818.39053999999</v>
      </c>
      <c r="K128" s="47">
        <v>11193.650109999977</v>
      </c>
      <c r="L128" s="47">
        <v>16501.452509999996</v>
      </c>
      <c r="M128" s="47">
        <v>9764.33000000006</v>
      </c>
      <c r="N128" s="47">
        <f t="shared" si="42"/>
        <v>17930.772619999912</v>
      </c>
    </row>
    <row r="129" spans="1:14" s="1" customFormat="1" ht="50.1" hidden="1" customHeight="1">
      <c r="A129" s="38"/>
      <c r="B129" s="63" t="s">
        <v>18</v>
      </c>
      <c r="C129" s="48">
        <v>560.26030000000003</v>
      </c>
      <c r="D129" s="48">
        <v>19.221</v>
      </c>
      <c r="E129" s="48">
        <v>8249.3719999999994</v>
      </c>
      <c r="F129" s="48">
        <f t="shared" si="40"/>
        <v>-7669.890699999999</v>
      </c>
      <c r="G129" s="48">
        <v>39338.184850000005</v>
      </c>
      <c r="H129" s="48">
        <v>2743.71036</v>
      </c>
      <c r="I129" s="48">
        <v>201408.0485</v>
      </c>
      <c r="J129" s="48">
        <f t="shared" si="41"/>
        <v>-159326.15328999999</v>
      </c>
      <c r="K129" s="48">
        <v>11536.634419999964</v>
      </c>
      <c r="L129" s="48">
        <v>26142.969790000006</v>
      </c>
      <c r="M129" s="48">
        <v>9609.4920000000002</v>
      </c>
      <c r="N129" s="48">
        <f t="shared" si="42"/>
        <v>28070.11220999997</v>
      </c>
    </row>
    <row r="130" spans="1:14" s="1" customFormat="1" ht="50.1" hidden="1" customHeight="1">
      <c r="A130" s="38"/>
      <c r="B130" s="37" t="s">
        <v>19</v>
      </c>
      <c r="C130" s="47">
        <v>820.79327999999998</v>
      </c>
      <c r="D130" s="47">
        <v>24.364999999999998</v>
      </c>
      <c r="E130" s="47">
        <v>20112.261999999999</v>
      </c>
      <c r="F130" s="47">
        <f t="shared" si="40"/>
        <v>-19267.103719999999</v>
      </c>
      <c r="G130" s="47">
        <v>47909.173090000004</v>
      </c>
      <c r="H130" s="47">
        <v>2860.9466699999998</v>
      </c>
      <c r="I130" s="47">
        <v>222900.348</v>
      </c>
      <c r="J130" s="47">
        <f t="shared" si="41"/>
        <v>-172130.22824</v>
      </c>
      <c r="K130" s="47">
        <v>7631.0069199999643</v>
      </c>
      <c r="L130" s="47">
        <v>21819.646690000005</v>
      </c>
      <c r="M130" s="47">
        <v>10785.165999999941</v>
      </c>
      <c r="N130" s="47">
        <f t="shared" si="42"/>
        <v>18665.487610000026</v>
      </c>
    </row>
    <row r="131" spans="1:14" s="1" customFormat="1" ht="50.1" hidden="1" customHeight="1">
      <c r="A131" s="38"/>
      <c r="B131" s="63" t="s">
        <v>20</v>
      </c>
      <c r="C131" s="48">
        <v>1247.1035400000001</v>
      </c>
      <c r="D131" s="48">
        <v>93.340800000000002</v>
      </c>
      <c r="E131" s="48">
        <v>22360.659</v>
      </c>
      <c r="F131" s="48">
        <f t="shared" si="40"/>
        <v>-21020.214659999998</v>
      </c>
      <c r="G131" s="48">
        <v>59039.64215</v>
      </c>
      <c r="H131" s="48">
        <v>5033.9748</v>
      </c>
      <c r="I131" s="48">
        <v>276186.14968999999</v>
      </c>
      <c r="J131" s="48">
        <f t="shared" si="41"/>
        <v>-212112.53274</v>
      </c>
      <c r="K131" s="48">
        <v>8528.3757900000146</v>
      </c>
      <c r="L131" s="48">
        <v>30363.226470000001</v>
      </c>
      <c r="M131" s="48">
        <v>10430.06200000006</v>
      </c>
      <c r="N131" s="48">
        <f t="shared" si="42"/>
        <v>28461.540259999954</v>
      </c>
    </row>
    <row r="132" spans="1:14" s="1" customFormat="1" ht="50.1" hidden="1" customHeight="1">
      <c r="A132" s="38"/>
      <c r="B132" s="37" t="s">
        <v>21</v>
      </c>
      <c r="C132" s="47">
        <v>1600.5958600000001</v>
      </c>
      <c r="D132" s="47">
        <v>45.105919999999998</v>
      </c>
      <c r="E132" s="47">
        <v>25701.772000000001</v>
      </c>
      <c r="F132" s="47">
        <f t="shared" si="40"/>
        <v>-24056.070220000001</v>
      </c>
      <c r="G132" s="47">
        <v>54509.495719999999</v>
      </c>
      <c r="H132" s="47">
        <v>4417.4384700000001</v>
      </c>
      <c r="I132" s="47">
        <v>237220.07549000002</v>
      </c>
      <c r="J132" s="47">
        <f t="shared" si="41"/>
        <v>-178293.14130000002</v>
      </c>
      <c r="K132" s="47">
        <v>6684.6391200000198</v>
      </c>
      <c r="L132" s="47">
        <v>35357.641980000008</v>
      </c>
      <c r="M132" s="47">
        <v>8061.1799999999403</v>
      </c>
      <c r="N132" s="47">
        <f t="shared" si="42"/>
        <v>33981.101100000087</v>
      </c>
    </row>
    <row r="133" spans="1:14" s="1" customFormat="1" ht="50.1" hidden="1" customHeight="1">
      <c r="A133" s="38"/>
      <c r="B133" s="63" t="s">
        <v>22</v>
      </c>
      <c r="C133" s="48">
        <v>379.57976000000002</v>
      </c>
      <c r="D133" s="48">
        <v>2</v>
      </c>
      <c r="E133" s="48">
        <v>10585.575999999999</v>
      </c>
      <c r="F133" s="48">
        <f t="shared" si="40"/>
        <v>-10203.996239999999</v>
      </c>
      <c r="G133" s="48">
        <v>59692.701479999996</v>
      </c>
      <c r="H133" s="48">
        <v>2274.2557400000001</v>
      </c>
      <c r="I133" s="48">
        <v>263821.12969999999</v>
      </c>
      <c r="J133" s="48">
        <f t="shared" si="41"/>
        <v>-201854.17248000001</v>
      </c>
      <c r="K133" s="48">
        <v>5774.0312300000187</v>
      </c>
      <c r="L133" s="48">
        <v>23333.959289999999</v>
      </c>
      <c r="M133" s="48">
        <v>12878.576999999999</v>
      </c>
      <c r="N133" s="48">
        <f t="shared" si="42"/>
        <v>16229.413520000018</v>
      </c>
    </row>
    <row r="134" spans="1:14" s="1" customFormat="1" ht="50.1" hidden="1" customHeight="1">
      <c r="A134" s="38"/>
      <c r="B134" s="37" t="s">
        <v>23</v>
      </c>
      <c r="C134" s="47">
        <v>1638.45651</v>
      </c>
      <c r="D134" s="47">
        <v>25.512</v>
      </c>
      <c r="E134" s="47">
        <v>8471.5139999999992</v>
      </c>
      <c r="F134" s="47">
        <f t="shared" si="40"/>
        <v>-6807.5454899999995</v>
      </c>
      <c r="G134" s="47">
        <v>59516.62384</v>
      </c>
      <c r="H134" s="47">
        <v>2768.1825400000002</v>
      </c>
      <c r="I134" s="47">
        <v>214551.78899999999</v>
      </c>
      <c r="J134" s="47">
        <f t="shared" si="41"/>
        <v>-152266.98262</v>
      </c>
      <c r="K134" s="47">
        <v>6386.1283200000007</v>
      </c>
      <c r="L134" s="47">
        <v>34708.237479999989</v>
      </c>
      <c r="M134" s="47">
        <v>9174.0630000000001</v>
      </c>
      <c r="N134" s="47">
        <f t="shared" si="42"/>
        <v>31920.30279999999</v>
      </c>
    </row>
    <row r="135" spans="1:14" s="1" customFormat="1" ht="50.1" hidden="1" customHeight="1">
      <c r="A135" s="38"/>
      <c r="B135" s="63" t="s">
        <v>24</v>
      </c>
      <c r="C135" s="48">
        <v>710.97663999999997</v>
      </c>
      <c r="D135" s="48">
        <v>495</v>
      </c>
      <c r="E135" s="48">
        <v>41604.139000000003</v>
      </c>
      <c r="F135" s="48">
        <f t="shared" si="40"/>
        <v>-40398.162360000002</v>
      </c>
      <c r="G135" s="48">
        <v>60810.853069999997</v>
      </c>
      <c r="H135" s="48">
        <v>2758.7715800000001</v>
      </c>
      <c r="I135" s="48">
        <v>215381.011</v>
      </c>
      <c r="J135" s="48">
        <f t="shared" si="41"/>
        <v>-151811.38634999999</v>
      </c>
      <c r="K135" s="48">
        <v>8976.0290700000005</v>
      </c>
      <c r="L135" s="48">
        <v>29341.205750000008</v>
      </c>
      <c r="M135" s="48">
        <v>8869.9399999999405</v>
      </c>
      <c r="N135" s="48">
        <f t="shared" si="42"/>
        <v>29447.294820000072</v>
      </c>
    </row>
    <row r="136" spans="1:14" s="1" customFormat="1" ht="50.1" hidden="1" customHeight="1">
      <c r="A136" s="38"/>
      <c r="B136" s="37" t="s">
        <v>25</v>
      </c>
      <c r="C136" s="47">
        <v>906.14016000000004</v>
      </c>
      <c r="D136" s="47">
        <v>0</v>
      </c>
      <c r="E136" s="47">
        <v>15356.768</v>
      </c>
      <c r="F136" s="47">
        <f t="shared" si="40"/>
        <v>-14450.627839999999</v>
      </c>
      <c r="G136" s="47">
        <v>63046.821389999997</v>
      </c>
      <c r="H136" s="47">
        <v>3299.0138500000003</v>
      </c>
      <c r="I136" s="47">
        <v>211144.21416</v>
      </c>
      <c r="J136" s="47">
        <f t="shared" si="41"/>
        <v>-144798.37891999999</v>
      </c>
      <c r="K136" s="47">
        <v>6181.5687400000397</v>
      </c>
      <c r="L136" s="47">
        <v>24787.016879999999</v>
      </c>
      <c r="M136" s="47">
        <v>10138.45199999997</v>
      </c>
      <c r="N136" s="47">
        <f t="shared" si="42"/>
        <v>20830.133620000066</v>
      </c>
    </row>
    <row r="137" spans="1:14" s="1" customFormat="1" ht="50.1" hidden="1" customHeight="1">
      <c r="A137" s="38"/>
      <c r="B137" s="63" t="s">
        <v>26</v>
      </c>
      <c r="C137" s="48">
        <v>385.10559000000001</v>
      </c>
      <c r="D137" s="48">
        <v>31.758380000000002</v>
      </c>
      <c r="E137" s="48">
        <v>33554.146999999997</v>
      </c>
      <c r="F137" s="48">
        <f t="shared" si="40"/>
        <v>-33137.283029999999</v>
      </c>
      <c r="G137" s="48">
        <v>69670.668359999996</v>
      </c>
      <c r="H137" s="48">
        <v>3855.1798100000001</v>
      </c>
      <c r="I137" s="48">
        <v>238449.97150000001</v>
      </c>
      <c r="J137" s="48">
        <f t="shared" si="41"/>
        <v>-164924.12333000003</v>
      </c>
      <c r="K137" s="48">
        <v>8391.9012900000071</v>
      </c>
      <c r="L137" s="48">
        <v>30523.229639999998</v>
      </c>
      <c r="M137" s="48">
        <v>11313.93700000006</v>
      </c>
      <c r="N137" s="48">
        <f t="shared" si="42"/>
        <v>27601.193929999947</v>
      </c>
    </row>
    <row r="138" spans="1:14" s="1" customFormat="1" ht="50.1" hidden="1" customHeight="1">
      <c r="A138" s="38"/>
      <c r="B138" s="37" t="s">
        <v>27</v>
      </c>
      <c r="C138" s="47">
        <v>418.03003000000001</v>
      </c>
      <c r="D138" s="47">
        <v>60.390660000000004</v>
      </c>
      <c r="E138" s="47">
        <v>17446.213</v>
      </c>
      <c r="F138" s="47">
        <f t="shared" si="40"/>
        <v>-16967.792310000001</v>
      </c>
      <c r="G138" s="47">
        <v>62982.447380000005</v>
      </c>
      <c r="H138" s="47">
        <v>5085.6933499999996</v>
      </c>
      <c r="I138" s="47">
        <v>240070.736</v>
      </c>
      <c r="J138" s="47">
        <f t="shared" si="41"/>
        <v>-172002.59526999999</v>
      </c>
      <c r="K138" s="47">
        <v>6601.1731999999511</v>
      </c>
      <c r="L138" s="47">
        <v>34518.4758</v>
      </c>
      <c r="M138" s="47">
        <v>8807.4130000000005</v>
      </c>
      <c r="N138" s="47">
        <f t="shared" si="42"/>
        <v>32312.235999999953</v>
      </c>
    </row>
    <row r="139" spans="1:14" s="1" customFormat="1" ht="50.1" hidden="1" customHeight="1">
      <c r="A139" s="38"/>
      <c r="B139" s="13">
        <v>2008</v>
      </c>
      <c r="C139" s="65"/>
      <c r="D139" s="65"/>
      <c r="E139" s="65"/>
      <c r="F139" s="65"/>
      <c r="G139" s="189"/>
      <c r="H139" s="189"/>
      <c r="I139" s="189"/>
      <c r="J139" s="189"/>
      <c r="K139" s="189"/>
      <c r="L139" s="189"/>
      <c r="M139" s="189"/>
      <c r="N139" s="189"/>
    </row>
    <row r="140" spans="1:14" s="1" customFormat="1" ht="50.1" hidden="1" customHeight="1">
      <c r="A140" s="38"/>
      <c r="B140" s="63" t="s">
        <v>16</v>
      </c>
      <c r="C140" s="48">
        <v>319.18959000000001</v>
      </c>
      <c r="D140" s="48">
        <v>13.7</v>
      </c>
      <c r="E140" s="48">
        <v>9639.4380000000001</v>
      </c>
      <c r="F140" s="48">
        <f t="shared" ref="F140:F151" si="43">C140+D140-E140</f>
        <v>-9306.5484099999994</v>
      </c>
      <c r="G140" s="48">
        <v>61189.130400000002</v>
      </c>
      <c r="H140" s="48">
        <v>2429.28215</v>
      </c>
      <c r="I140" s="48">
        <v>250591.8346</v>
      </c>
      <c r="J140" s="48">
        <f t="shared" ref="J140:J151" si="44">G140+H140-I140</f>
        <v>-186973.42204999999</v>
      </c>
      <c r="K140" s="48">
        <v>6879.8023000000194</v>
      </c>
      <c r="L140" s="48">
        <v>30136.86309000001</v>
      </c>
      <c r="M140" s="48">
        <v>8287.0640000000294</v>
      </c>
      <c r="N140" s="48">
        <f t="shared" ref="N140:N151" si="45">K140+L140-M140</f>
        <v>28729.601390000003</v>
      </c>
    </row>
    <row r="141" spans="1:14" s="1" customFormat="1" ht="50.1" hidden="1" customHeight="1">
      <c r="A141" s="38"/>
      <c r="B141" s="37" t="s">
        <v>17</v>
      </c>
      <c r="C141" s="47">
        <v>463.10095000000001</v>
      </c>
      <c r="D141" s="47">
        <v>20</v>
      </c>
      <c r="E141" s="47">
        <v>15335.751</v>
      </c>
      <c r="F141" s="47">
        <f t="shared" si="43"/>
        <v>-14852.65005</v>
      </c>
      <c r="G141" s="47">
        <v>72561.870869999999</v>
      </c>
      <c r="H141" s="47">
        <v>2927.9942900000001</v>
      </c>
      <c r="I141" s="47">
        <v>233694.51800000001</v>
      </c>
      <c r="J141" s="47">
        <f t="shared" si="44"/>
        <v>-158204.65284</v>
      </c>
      <c r="K141" s="47">
        <v>6016.5023800000099</v>
      </c>
      <c r="L141" s="47">
        <v>31891.794979999995</v>
      </c>
      <c r="M141" s="47">
        <v>7895.0999999999704</v>
      </c>
      <c r="N141" s="47">
        <f t="shared" si="45"/>
        <v>30013.197360000035</v>
      </c>
    </row>
    <row r="142" spans="1:14" s="1" customFormat="1" ht="50.1" hidden="1" customHeight="1">
      <c r="A142" s="38"/>
      <c r="B142" s="63" t="s">
        <v>18</v>
      </c>
      <c r="C142" s="48">
        <v>543.64481999999998</v>
      </c>
      <c r="D142" s="48">
        <v>0</v>
      </c>
      <c r="E142" s="48">
        <v>15876.692999999999</v>
      </c>
      <c r="F142" s="48">
        <f t="shared" si="43"/>
        <v>-15333.04818</v>
      </c>
      <c r="G142" s="48">
        <v>71261.310040000011</v>
      </c>
      <c r="H142" s="48">
        <v>4345.7097400000002</v>
      </c>
      <c r="I142" s="48">
        <v>298038.74599999998</v>
      </c>
      <c r="J142" s="48">
        <f t="shared" si="44"/>
        <v>-222431.72621999995</v>
      </c>
      <c r="K142" s="48">
        <v>7337.0357099999937</v>
      </c>
      <c r="L142" s="48">
        <v>24412.607760000006</v>
      </c>
      <c r="M142" s="48">
        <v>12086.605</v>
      </c>
      <c r="N142" s="48">
        <f t="shared" si="45"/>
        <v>19663.03847</v>
      </c>
    </row>
    <row r="143" spans="1:14" s="1" customFormat="1" ht="50.1" hidden="1" customHeight="1">
      <c r="A143" s="38"/>
      <c r="B143" s="37" t="s">
        <v>19</v>
      </c>
      <c r="C143" s="47">
        <v>1236.0209399999999</v>
      </c>
      <c r="D143" s="47">
        <v>133.88451999999998</v>
      </c>
      <c r="E143" s="47">
        <v>18323.496760000002</v>
      </c>
      <c r="F143" s="47">
        <f t="shared" si="43"/>
        <v>-16953.5913</v>
      </c>
      <c r="G143" s="47">
        <v>89275.487790000014</v>
      </c>
      <c r="H143" s="47">
        <v>3911.5234100000002</v>
      </c>
      <c r="I143" s="47">
        <v>245086.54149999999</v>
      </c>
      <c r="J143" s="47">
        <f t="shared" si="44"/>
        <v>-151899.53029999998</v>
      </c>
      <c r="K143" s="47">
        <v>8655.2629700000434</v>
      </c>
      <c r="L143" s="47">
        <v>34129.617179999994</v>
      </c>
      <c r="M143" s="47">
        <v>11404.236000000059</v>
      </c>
      <c r="N143" s="47">
        <f t="shared" si="45"/>
        <v>31380.644149999982</v>
      </c>
    </row>
    <row r="144" spans="1:14" s="1" customFormat="1" ht="50.1" hidden="1" customHeight="1">
      <c r="A144" s="38"/>
      <c r="B144" s="63" t="s">
        <v>20</v>
      </c>
      <c r="C144" s="48">
        <v>624.98537999999996</v>
      </c>
      <c r="D144" s="48">
        <v>0</v>
      </c>
      <c r="E144" s="48">
        <v>16972.949539999998</v>
      </c>
      <c r="F144" s="48">
        <f t="shared" si="43"/>
        <v>-16347.964159999998</v>
      </c>
      <c r="G144" s="48">
        <v>129725.43476999999</v>
      </c>
      <c r="H144" s="48">
        <v>6268.1810400000004</v>
      </c>
      <c r="I144" s="48">
        <v>259886.73609999998</v>
      </c>
      <c r="J144" s="48">
        <f t="shared" si="44"/>
        <v>-123893.12028999999</v>
      </c>
      <c r="K144" s="48">
        <v>7655.5288699999901</v>
      </c>
      <c r="L144" s="48">
        <v>39264.405850000003</v>
      </c>
      <c r="M144" s="48">
        <v>12177.58599999997</v>
      </c>
      <c r="N144" s="48">
        <f t="shared" si="45"/>
        <v>34742.348720000024</v>
      </c>
    </row>
    <row r="145" spans="1:14" s="1" customFormat="1" ht="50.1" hidden="1" customHeight="1">
      <c r="A145" s="38"/>
      <c r="B145" s="37" t="s">
        <v>21</v>
      </c>
      <c r="C145" s="47">
        <v>1490.5597600000001</v>
      </c>
      <c r="D145" s="47">
        <v>138.01599999999999</v>
      </c>
      <c r="E145" s="47">
        <v>14850.007</v>
      </c>
      <c r="F145" s="47">
        <f t="shared" si="43"/>
        <v>-13221.43124</v>
      </c>
      <c r="G145" s="47">
        <v>134198.49098</v>
      </c>
      <c r="H145" s="47">
        <v>2441.06151</v>
      </c>
      <c r="I145" s="47">
        <v>370623.83780000004</v>
      </c>
      <c r="J145" s="47">
        <f t="shared" si="44"/>
        <v>-233984.28531000004</v>
      </c>
      <c r="K145" s="47">
        <v>6442.7507099999939</v>
      </c>
      <c r="L145" s="47">
        <v>34031.920060000004</v>
      </c>
      <c r="M145" s="47">
        <v>15541.84600000006</v>
      </c>
      <c r="N145" s="47">
        <f t="shared" si="45"/>
        <v>24932.824769999937</v>
      </c>
    </row>
    <row r="146" spans="1:14" s="1" customFormat="1" ht="50.1" hidden="1" customHeight="1">
      <c r="A146" s="38"/>
      <c r="B146" s="63" t="s">
        <v>22</v>
      </c>
      <c r="C146" s="48">
        <v>1523.27838</v>
      </c>
      <c r="D146" s="48">
        <v>1.23916</v>
      </c>
      <c r="E146" s="48">
        <v>21984.303</v>
      </c>
      <c r="F146" s="48">
        <f t="shared" si="43"/>
        <v>-20459.785459999999</v>
      </c>
      <c r="G146" s="48">
        <v>123683.59548</v>
      </c>
      <c r="H146" s="48">
        <v>2670.6217900000001</v>
      </c>
      <c r="I146" s="48">
        <v>370103.66149999999</v>
      </c>
      <c r="J146" s="48">
        <f t="shared" si="44"/>
        <v>-243749.44422999996</v>
      </c>
      <c r="K146" s="48">
        <v>14430.538280000015</v>
      </c>
      <c r="L146" s="48">
        <v>34788.881590000005</v>
      </c>
      <c r="M146" s="48">
        <v>11434.67100000006</v>
      </c>
      <c r="N146" s="48">
        <f t="shared" si="45"/>
        <v>37784.748869999959</v>
      </c>
    </row>
    <row r="147" spans="1:14" s="1" customFormat="1" ht="50.1" hidden="1" customHeight="1">
      <c r="A147" s="38"/>
      <c r="B147" s="37" t="s">
        <v>23</v>
      </c>
      <c r="C147" s="47">
        <v>1187.2462600000001</v>
      </c>
      <c r="D147" s="47">
        <v>21.024000000000001</v>
      </c>
      <c r="E147" s="47">
        <v>13410.09</v>
      </c>
      <c r="F147" s="47">
        <f t="shared" si="43"/>
        <v>-12201.819739999999</v>
      </c>
      <c r="G147" s="47">
        <v>215409.65304</v>
      </c>
      <c r="H147" s="47">
        <v>2955.5983799999999</v>
      </c>
      <c r="I147" s="47">
        <v>316012.49300000002</v>
      </c>
      <c r="J147" s="47">
        <f t="shared" si="44"/>
        <v>-97647.241580000002</v>
      </c>
      <c r="K147" s="47">
        <v>26419.255630000025</v>
      </c>
      <c r="L147" s="47">
        <v>30172.453119999998</v>
      </c>
      <c r="M147" s="47">
        <v>9340.2010000000591</v>
      </c>
      <c r="N147" s="47">
        <f t="shared" si="45"/>
        <v>47251.507749999961</v>
      </c>
    </row>
    <row r="148" spans="1:14" s="1" customFormat="1" ht="50.1" hidden="1" customHeight="1">
      <c r="A148" s="38"/>
      <c r="B148" s="63" t="s">
        <v>24</v>
      </c>
      <c r="C148" s="48">
        <v>2231.5001099999999</v>
      </c>
      <c r="D148" s="48">
        <v>130.72364999999999</v>
      </c>
      <c r="E148" s="48">
        <v>22147.439999999999</v>
      </c>
      <c r="F148" s="48">
        <f t="shared" si="43"/>
        <v>-19785.216239999998</v>
      </c>
      <c r="G148" s="48">
        <v>172312.86696000001</v>
      </c>
      <c r="H148" s="48">
        <v>1966.4632199999999</v>
      </c>
      <c r="I148" s="48">
        <v>341165.223</v>
      </c>
      <c r="J148" s="48">
        <f t="shared" si="44"/>
        <v>-166885.89281999998</v>
      </c>
      <c r="K148" s="48">
        <v>18466.668700000078</v>
      </c>
      <c r="L148" s="48">
        <v>31372.187499999996</v>
      </c>
      <c r="M148" s="48">
        <v>11353.242</v>
      </c>
      <c r="N148" s="48">
        <f t="shared" si="45"/>
        <v>38485.614200000076</v>
      </c>
    </row>
    <row r="149" spans="1:14" s="1" customFormat="1" ht="50.1" hidden="1" customHeight="1">
      <c r="A149" s="38"/>
      <c r="B149" s="37" t="s">
        <v>25</v>
      </c>
      <c r="C149" s="47">
        <v>1483.6543100000001</v>
      </c>
      <c r="D149" s="47">
        <v>0</v>
      </c>
      <c r="E149" s="47">
        <v>35214.163999999997</v>
      </c>
      <c r="F149" s="47">
        <f t="shared" si="43"/>
        <v>-33730.509689999999</v>
      </c>
      <c r="G149" s="47">
        <v>152960.58353999999</v>
      </c>
      <c r="H149" s="47">
        <v>1429.8069699999999</v>
      </c>
      <c r="I149" s="47">
        <v>309165.33239999996</v>
      </c>
      <c r="J149" s="47">
        <f t="shared" si="44"/>
        <v>-154774.94188999996</v>
      </c>
      <c r="K149" s="47">
        <v>14462.036590000003</v>
      </c>
      <c r="L149" s="47">
        <v>41636.06912</v>
      </c>
      <c r="M149" s="47">
        <v>9952.3119999999999</v>
      </c>
      <c r="N149" s="47">
        <f t="shared" si="45"/>
        <v>46145.793710000005</v>
      </c>
    </row>
    <row r="150" spans="1:14" s="1" customFormat="1" ht="50.1" hidden="1" customHeight="1">
      <c r="A150" s="38"/>
      <c r="B150" s="63" t="s">
        <v>26</v>
      </c>
      <c r="C150" s="48">
        <v>765.88303000000008</v>
      </c>
      <c r="D150" s="48">
        <v>1</v>
      </c>
      <c r="E150" s="48">
        <v>39130.885999999999</v>
      </c>
      <c r="F150" s="48">
        <f t="shared" si="43"/>
        <v>-38364.002970000001</v>
      </c>
      <c r="G150" s="48">
        <v>126198.32553</v>
      </c>
      <c r="H150" s="48">
        <v>3635.0954999999999</v>
      </c>
      <c r="I150" s="48">
        <v>287373.41700000002</v>
      </c>
      <c r="J150" s="48">
        <f t="shared" si="44"/>
        <v>-157539.99597000002</v>
      </c>
      <c r="K150" s="48">
        <v>12487.979689999998</v>
      </c>
      <c r="L150" s="48">
        <v>31048.172099999985</v>
      </c>
      <c r="M150" s="48">
        <v>14210.06</v>
      </c>
      <c r="N150" s="48">
        <f t="shared" si="45"/>
        <v>29326.091789999984</v>
      </c>
    </row>
    <row r="151" spans="1:14" s="1" customFormat="1" ht="50.1" hidden="1" customHeight="1">
      <c r="A151" s="38"/>
      <c r="B151" s="37" t="s">
        <v>27</v>
      </c>
      <c r="C151" s="47">
        <v>770.94443999999999</v>
      </c>
      <c r="D151" s="47">
        <v>3</v>
      </c>
      <c r="E151" s="47">
        <v>37807.633999999998</v>
      </c>
      <c r="F151" s="47">
        <f t="shared" si="43"/>
        <v>-37033.689559999999</v>
      </c>
      <c r="G151" s="47">
        <v>127551.00679</v>
      </c>
      <c r="H151" s="47">
        <v>3396.4129800000001</v>
      </c>
      <c r="I151" s="47">
        <v>222856.09847</v>
      </c>
      <c r="J151" s="47">
        <f t="shared" si="44"/>
        <v>-91908.678700000004</v>
      </c>
      <c r="K151" s="47">
        <v>12734.64513000001</v>
      </c>
      <c r="L151" s="47">
        <v>24014.019020000007</v>
      </c>
      <c r="M151" s="47">
        <v>14063.801999999971</v>
      </c>
      <c r="N151" s="47">
        <f t="shared" si="45"/>
        <v>22684.862150000048</v>
      </c>
    </row>
    <row r="152" spans="1:14" s="1" customFormat="1" ht="50.1" hidden="1" customHeight="1">
      <c r="A152" s="38"/>
      <c r="B152" s="13">
        <v>2009</v>
      </c>
      <c r="C152" s="65"/>
      <c r="D152" s="65"/>
      <c r="E152" s="65"/>
      <c r="F152" s="65"/>
      <c r="G152" s="189"/>
      <c r="H152" s="189"/>
      <c r="I152" s="189"/>
      <c r="J152" s="189"/>
      <c r="K152" s="189"/>
      <c r="L152" s="189"/>
      <c r="M152" s="189"/>
      <c r="N152" s="189"/>
    </row>
    <row r="153" spans="1:14" s="1" customFormat="1" ht="50.1" hidden="1" customHeight="1">
      <c r="A153" s="38"/>
      <c r="B153" s="63" t="s">
        <v>16</v>
      </c>
      <c r="C153" s="48">
        <v>1015.64946</v>
      </c>
      <c r="D153" s="48">
        <v>4.95</v>
      </c>
      <c r="E153" s="48">
        <v>24855.41</v>
      </c>
      <c r="F153" s="48">
        <f t="shared" ref="F153:F164" si="46">C153+D153-E153</f>
        <v>-23834.810539999999</v>
      </c>
      <c r="G153" s="48">
        <v>92098.101379999993</v>
      </c>
      <c r="H153" s="48">
        <v>2615.5672100000002</v>
      </c>
      <c r="I153" s="48">
        <v>238109.2415</v>
      </c>
      <c r="J153" s="48">
        <f t="shared" ref="J153:J164" si="47">G153+H153-I153</f>
        <v>-143395.57291000002</v>
      </c>
      <c r="K153" s="48">
        <v>4536.3252500000153</v>
      </c>
      <c r="L153" s="48">
        <v>33183.405230000004</v>
      </c>
      <c r="M153" s="48">
        <v>13044.703</v>
      </c>
      <c r="N153" s="48">
        <f t="shared" ref="N153:N164" si="48">K153+L153-M153</f>
        <v>24675.027480000019</v>
      </c>
    </row>
    <row r="154" spans="1:14" s="1" customFormat="1" ht="50.1" hidden="1" customHeight="1">
      <c r="A154" s="38"/>
      <c r="B154" s="37" t="s">
        <v>17</v>
      </c>
      <c r="C154" s="47">
        <v>694.90728000000001</v>
      </c>
      <c r="D154" s="47">
        <v>23.61</v>
      </c>
      <c r="E154" s="47">
        <v>15620.133</v>
      </c>
      <c r="F154" s="47">
        <f t="shared" si="46"/>
        <v>-14901.61572</v>
      </c>
      <c r="G154" s="47">
        <v>86085.534939999998</v>
      </c>
      <c r="H154" s="47">
        <v>1345.3942199999999</v>
      </c>
      <c r="I154" s="47">
        <v>203352.47949999999</v>
      </c>
      <c r="J154" s="47">
        <f t="shared" si="47"/>
        <v>-115921.55033999999</v>
      </c>
      <c r="K154" s="47">
        <v>3401.1813100000022</v>
      </c>
      <c r="L154" s="47">
        <v>23327.049470000005</v>
      </c>
      <c r="M154" s="47">
        <v>9714.2039999999997</v>
      </c>
      <c r="N154" s="47">
        <f t="shared" si="48"/>
        <v>17014.026780000007</v>
      </c>
    </row>
    <row r="155" spans="1:14" s="1" customFormat="1" ht="50.1" hidden="1" customHeight="1">
      <c r="A155" s="38"/>
      <c r="B155" s="63" t="s">
        <v>18</v>
      </c>
      <c r="C155" s="48">
        <v>1433.01035</v>
      </c>
      <c r="D155" s="48">
        <v>0</v>
      </c>
      <c r="E155" s="48">
        <v>19850.178</v>
      </c>
      <c r="F155" s="48">
        <f t="shared" si="46"/>
        <v>-18417.167649999999</v>
      </c>
      <c r="G155" s="48">
        <v>50835.310389999999</v>
      </c>
      <c r="H155" s="48">
        <v>2203.1364700000004</v>
      </c>
      <c r="I155" s="48">
        <v>234075.33499999999</v>
      </c>
      <c r="J155" s="48">
        <f t="shared" si="47"/>
        <v>-181036.88814</v>
      </c>
      <c r="K155" s="48">
        <v>4397.4058400000113</v>
      </c>
      <c r="L155" s="48">
        <v>30476.251730000004</v>
      </c>
      <c r="M155" s="48">
        <v>12519.244999999941</v>
      </c>
      <c r="N155" s="48">
        <f t="shared" si="48"/>
        <v>22354.412570000077</v>
      </c>
    </row>
    <row r="156" spans="1:14" s="1" customFormat="1" ht="50.1" hidden="1" customHeight="1">
      <c r="A156" s="38"/>
      <c r="B156" s="37" t="s">
        <v>19</v>
      </c>
      <c r="C156" s="47">
        <v>366.15703999999999</v>
      </c>
      <c r="D156" s="47">
        <v>21.625</v>
      </c>
      <c r="E156" s="47">
        <v>12889.754000000001</v>
      </c>
      <c r="F156" s="47">
        <f t="shared" si="46"/>
        <v>-12501.971960000001</v>
      </c>
      <c r="G156" s="47">
        <v>102527.51789</v>
      </c>
      <c r="H156" s="47">
        <v>2449.0625399999999</v>
      </c>
      <c r="I156" s="47">
        <v>234423.12400000001</v>
      </c>
      <c r="J156" s="47">
        <f t="shared" si="47"/>
        <v>-129446.54357000001</v>
      </c>
      <c r="K156" s="47">
        <v>6253.0633900000157</v>
      </c>
      <c r="L156" s="47">
        <v>31056.324950000006</v>
      </c>
      <c r="M156" s="47">
        <v>12353.898999999999</v>
      </c>
      <c r="N156" s="47">
        <f t="shared" si="48"/>
        <v>24955.489340000022</v>
      </c>
    </row>
    <row r="157" spans="1:14" s="1" customFormat="1" ht="50.1" hidden="1" customHeight="1">
      <c r="A157" s="38"/>
      <c r="B157" s="63" t="s">
        <v>20</v>
      </c>
      <c r="C157" s="48">
        <v>77.494</v>
      </c>
      <c r="D157" s="48">
        <v>0</v>
      </c>
      <c r="E157" s="48">
        <v>16836.411</v>
      </c>
      <c r="F157" s="48">
        <f t="shared" si="46"/>
        <v>-16758.917000000001</v>
      </c>
      <c r="G157" s="48">
        <v>88164.846170000004</v>
      </c>
      <c r="H157" s="48">
        <v>2177.4132999999997</v>
      </c>
      <c r="I157" s="48">
        <v>245000.397</v>
      </c>
      <c r="J157" s="48">
        <f t="shared" si="47"/>
        <v>-154658.13753000001</v>
      </c>
      <c r="K157" s="48">
        <v>3290.1394299999924</v>
      </c>
      <c r="L157" s="48">
        <v>25823.715650000006</v>
      </c>
      <c r="M157" s="48">
        <v>13630.357</v>
      </c>
      <c r="N157" s="48">
        <f t="shared" si="48"/>
        <v>15483.498079999998</v>
      </c>
    </row>
    <row r="158" spans="1:14" s="1" customFormat="1" ht="50.1" hidden="1" customHeight="1">
      <c r="A158" s="38"/>
      <c r="B158" s="37" t="s">
        <v>21</v>
      </c>
      <c r="C158" s="47">
        <v>805.35993000000008</v>
      </c>
      <c r="D158" s="47">
        <v>139.26900000000001</v>
      </c>
      <c r="E158" s="47">
        <v>14632.998</v>
      </c>
      <c r="F158" s="47">
        <f t="shared" si="46"/>
        <v>-13688.369069999999</v>
      </c>
      <c r="G158" s="47">
        <v>50803.940649999997</v>
      </c>
      <c r="H158" s="47">
        <v>1714.78406</v>
      </c>
      <c r="I158" s="47">
        <v>245206.49959999998</v>
      </c>
      <c r="J158" s="47">
        <f t="shared" si="47"/>
        <v>-192687.77489</v>
      </c>
      <c r="K158" s="47">
        <v>4775.2495199999812</v>
      </c>
      <c r="L158" s="47">
        <v>34188.447749999999</v>
      </c>
      <c r="M158" s="47">
        <v>12153.418999999971</v>
      </c>
      <c r="N158" s="47">
        <f t="shared" si="48"/>
        <v>26810.27827000001</v>
      </c>
    </row>
    <row r="159" spans="1:14" s="1" customFormat="1" ht="50.1" hidden="1" customHeight="1">
      <c r="A159" s="38"/>
      <c r="B159" s="63" t="s">
        <v>22</v>
      </c>
      <c r="C159" s="48">
        <v>785.40899999999999</v>
      </c>
      <c r="D159" s="48">
        <v>589.13900000000001</v>
      </c>
      <c r="E159" s="48">
        <v>32192.621600000002</v>
      </c>
      <c r="F159" s="48">
        <f t="shared" si="46"/>
        <v>-30818.073600000003</v>
      </c>
      <c r="G159" s="48">
        <v>35658.654210000001</v>
      </c>
      <c r="H159" s="48">
        <v>3841.8139999999999</v>
      </c>
      <c r="I159" s="48">
        <v>268966.13750000001</v>
      </c>
      <c r="J159" s="48">
        <f t="shared" si="47"/>
        <v>-229465.66929000002</v>
      </c>
      <c r="K159" s="48">
        <v>8198.2650000000067</v>
      </c>
      <c r="L159" s="48">
        <v>26841.49</v>
      </c>
      <c r="M159" s="48">
        <v>11562.58099999994</v>
      </c>
      <c r="N159" s="48">
        <f t="shared" si="48"/>
        <v>23477.174000000065</v>
      </c>
    </row>
    <row r="160" spans="1:14" s="1" customFormat="1" ht="50.1" hidden="1" customHeight="1">
      <c r="A160" s="38"/>
      <c r="B160" s="37" t="s">
        <v>23</v>
      </c>
      <c r="C160" s="47">
        <v>724.01199999999994</v>
      </c>
      <c r="D160" s="47">
        <v>7.4379999999999997</v>
      </c>
      <c r="E160" s="47">
        <v>19973.298999999999</v>
      </c>
      <c r="F160" s="47">
        <f t="shared" si="46"/>
        <v>-19241.848999999998</v>
      </c>
      <c r="G160" s="47">
        <v>88000.848409999991</v>
      </c>
      <c r="H160" s="47">
        <v>917.45699999999999</v>
      </c>
      <c r="I160" s="47">
        <v>258657.24363999997</v>
      </c>
      <c r="J160" s="47">
        <f t="shared" si="47"/>
        <v>-169738.93822999997</v>
      </c>
      <c r="K160" s="47">
        <v>5653.1080000000302</v>
      </c>
      <c r="L160" s="47">
        <v>31712.5815</v>
      </c>
      <c r="M160" s="47">
        <v>10207.72100000012</v>
      </c>
      <c r="N160" s="47">
        <f t="shared" si="48"/>
        <v>27157.968499999908</v>
      </c>
    </row>
    <row r="161" spans="1:14" s="1" customFormat="1" ht="50.1" hidden="1" customHeight="1">
      <c r="A161" s="38"/>
      <c r="B161" s="63" t="s">
        <v>24</v>
      </c>
      <c r="C161" s="48">
        <v>507.62400000000002</v>
      </c>
      <c r="D161" s="48">
        <v>133.96700000000001</v>
      </c>
      <c r="E161" s="48">
        <v>25893.999</v>
      </c>
      <c r="F161" s="48">
        <f t="shared" si="46"/>
        <v>-25252.407999999999</v>
      </c>
      <c r="G161" s="48">
        <v>98451.143849999993</v>
      </c>
      <c r="H161" s="48">
        <v>3879.9580000000001</v>
      </c>
      <c r="I161" s="48">
        <v>228420.7065</v>
      </c>
      <c r="J161" s="48">
        <f t="shared" si="47"/>
        <v>-126089.60465000001</v>
      </c>
      <c r="K161" s="48">
        <v>5326.831100000054</v>
      </c>
      <c r="L161" s="48">
        <v>22225.697</v>
      </c>
      <c r="M161" s="48">
        <v>10095.85800000006</v>
      </c>
      <c r="N161" s="48">
        <f t="shared" si="48"/>
        <v>17456.670099999996</v>
      </c>
    </row>
    <row r="162" spans="1:14" s="1" customFormat="1" ht="50.1" hidden="1" customHeight="1">
      <c r="A162" s="38"/>
      <c r="B162" s="37" t="s">
        <v>25</v>
      </c>
      <c r="C162" s="47">
        <v>941.40099999999995</v>
      </c>
      <c r="D162" s="47">
        <v>153.863</v>
      </c>
      <c r="E162" s="47">
        <v>22840.041000000001</v>
      </c>
      <c r="F162" s="47">
        <f t="shared" si="46"/>
        <v>-21744.777000000002</v>
      </c>
      <c r="G162" s="47">
        <v>103552.48715</v>
      </c>
      <c r="H162" s="47">
        <v>3272.2510000000002</v>
      </c>
      <c r="I162" s="47">
        <v>276719.43039999995</v>
      </c>
      <c r="J162" s="47">
        <f t="shared" si="47"/>
        <v>-169894.69224999996</v>
      </c>
      <c r="K162" s="47">
        <v>7474.2878399999736</v>
      </c>
      <c r="L162" s="47">
        <v>30945.832999999999</v>
      </c>
      <c r="M162" s="47">
        <v>13964.960000000119</v>
      </c>
      <c r="N162" s="47">
        <f t="shared" si="48"/>
        <v>24455.160839999855</v>
      </c>
    </row>
    <row r="163" spans="1:14" s="1" customFormat="1" ht="50.1" hidden="1" customHeight="1">
      <c r="A163" s="38"/>
      <c r="B163" s="63" t="s">
        <v>26</v>
      </c>
      <c r="C163" s="48">
        <v>759.59299999999996</v>
      </c>
      <c r="D163" s="48">
        <v>8.4890000000000008</v>
      </c>
      <c r="E163" s="48">
        <v>16706.202000000001</v>
      </c>
      <c r="F163" s="48">
        <f t="shared" si="46"/>
        <v>-15938.12</v>
      </c>
      <c r="G163" s="48">
        <v>44754.71802</v>
      </c>
      <c r="H163" s="48">
        <v>2304.3139999999999</v>
      </c>
      <c r="I163" s="48">
        <v>242234.05080000003</v>
      </c>
      <c r="J163" s="48">
        <f t="shared" si="47"/>
        <v>-195175.01878000004</v>
      </c>
      <c r="K163" s="48">
        <v>12754.355999999978</v>
      </c>
      <c r="L163" s="48">
        <v>24538.078479999996</v>
      </c>
      <c r="M163" s="48">
        <v>16348.66799999994</v>
      </c>
      <c r="N163" s="48">
        <f t="shared" si="48"/>
        <v>20943.766480000035</v>
      </c>
    </row>
    <row r="164" spans="1:14" s="1" customFormat="1" ht="50.1" hidden="1" customHeight="1">
      <c r="A164" s="38"/>
      <c r="B164" s="37" t="s">
        <v>27</v>
      </c>
      <c r="C164" s="47">
        <v>639.55999999999995</v>
      </c>
      <c r="D164" s="47">
        <v>26.375</v>
      </c>
      <c r="E164" s="47">
        <v>21518.442999999999</v>
      </c>
      <c r="F164" s="47">
        <f t="shared" si="46"/>
        <v>-20852.507999999998</v>
      </c>
      <c r="G164" s="47">
        <v>50848.420600000005</v>
      </c>
      <c r="H164" s="47">
        <v>1094.673</v>
      </c>
      <c r="I164" s="47">
        <v>319229.61119999998</v>
      </c>
      <c r="J164" s="47">
        <f t="shared" si="47"/>
        <v>-267286.51759999996</v>
      </c>
      <c r="K164" s="47">
        <v>19952.087999999992</v>
      </c>
      <c r="L164" s="47">
        <v>33420.775000000001</v>
      </c>
      <c r="M164" s="47">
        <v>14464.517</v>
      </c>
      <c r="N164" s="47">
        <f t="shared" si="48"/>
        <v>38908.345999999998</v>
      </c>
    </row>
    <row r="165" spans="1:14" s="1" customFormat="1" ht="50.1" hidden="1" customHeight="1">
      <c r="A165" s="38"/>
      <c r="B165" s="13">
        <v>2010</v>
      </c>
      <c r="C165" s="65"/>
      <c r="D165" s="65"/>
      <c r="E165" s="65"/>
      <c r="F165" s="65"/>
      <c r="G165" s="189"/>
      <c r="H165" s="189"/>
      <c r="I165" s="189"/>
      <c r="J165" s="189"/>
      <c r="K165" s="189"/>
      <c r="L165" s="189"/>
      <c r="M165" s="189"/>
      <c r="N165" s="189"/>
    </row>
    <row r="166" spans="1:14" s="1" customFormat="1" ht="50.1" hidden="1" customHeight="1">
      <c r="A166" s="38"/>
      <c r="B166" s="63" t="s">
        <v>16</v>
      </c>
      <c r="C166" s="48">
        <v>312.81799999999998</v>
      </c>
      <c r="D166" s="48">
        <v>38.476999999999997</v>
      </c>
      <c r="E166" s="48">
        <v>31062.395199999999</v>
      </c>
      <c r="F166" s="48">
        <f t="shared" ref="F166:F177" si="49">C166+D166-E166</f>
        <v>-30711.100200000001</v>
      </c>
      <c r="G166" s="48">
        <v>46639.934999999998</v>
      </c>
      <c r="H166" s="48">
        <v>1244.3599999999999</v>
      </c>
      <c r="I166" s="48">
        <v>242438.08300000001</v>
      </c>
      <c r="J166" s="48">
        <f t="shared" ref="J166:J177" si="50">G166+H166-I166</f>
        <v>-194553.788</v>
      </c>
      <c r="K166" s="48">
        <v>16430.400000000001</v>
      </c>
      <c r="L166" s="48">
        <v>25816.917000000001</v>
      </c>
      <c r="M166" s="48">
        <v>15536.464</v>
      </c>
      <c r="N166" s="48">
        <f t="shared" ref="N166:N177" si="51">K166+L166-M166</f>
        <v>26710.853000000003</v>
      </c>
    </row>
    <row r="167" spans="1:14" s="1" customFormat="1" ht="50.1" hidden="1" customHeight="1">
      <c r="A167" s="38"/>
      <c r="B167" s="37" t="s">
        <v>17</v>
      </c>
      <c r="C167" s="47">
        <v>541.42200000000003</v>
      </c>
      <c r="D167" s="47">
        <v>0</v>
      </c>
      <c r="E167" s="47">
        <v>13777.385</v>
      </c>
      <c r="F167" s="47">
        <f t="shared" si="49"/>
        <v>-13235.963</v>
      </c>
      <c r="G167" s="47">
        <v>69072.604000000007</v>
      </c>
      <c r="H167" s="47">
        <v>1100.9880000000001</v>
      </c>
      <c r="I167" s="47">
        <v>228140.79509999999</v>
      </c>
      <c r="J167" s="47">
        <f t="shared" si="50"/>
        <v>-157967.20309999998</v>
      </c>
      <c r="K167" s="47">
        <v>11304.075999999999</v>
      </c>
      <c r="L167" s="47">
        <v>25637.945000000003</v>
      </c>
      <c r="M167" s="47">
        <v>11106.733999999969</v>
      </c>
      <c r="N167" s="47">
        <f t="shared" si="51"/>
        <v>25835.287000000033</v>
      </c>
    </row>
    <row r="168" spans="1:14" s="1" customFormat="1" ht="50.1" hidden="1" customHeight="1">
      <c r="A168" s="38"/>
      <c r="B168" s="63" t="s">
        <v>18</v>
      </c>
      <c r="C168" s="48">
        <v>535.29</v>
      </c>
      <c r="D168" s="48">
        <v>54.057000000000002</v>
      </c>
      <c r="E168" s="48">
        <v>21484.111000000001</v>
      </c>
      <c r="F168" s="48">
        <f t="shared" si="49"/>
        <v>-20894.763999999999</v>
      </c>
      <c r="G168" s="48">
        <v>88939.281000000003</v>
      </c>
      <c r="H168" s="48">
        <v>1780.585</v>
      </c>
      <c r="I168" s="48">
        <v>255198.1654</v>
      </c>
      <c r="J168" s="48">
        <f t="shared" si="50"/>
        <v>-164478.29939999999</v>
      </c>
      <c r="K168" s="48">
        <v>7134.53</v>
      </c>
      <c r="L168" s="48">
        <v>31114.745999999999</v>
      </c>
      <c r="M168" s="48">
        <v>13602.332400000007</v>
      </c>
      <c r="N168" s="48">
        <f t="shared" si="51"/>
        <v>24646.943599999991</v>
      </c>
    </row>
    <row r="169" spans="1:14" s="1" customFormat="1" ht="50.1" hidden="1" customHeight="1">
      <c r="A169" s="38"/>
      <c r="B169" s="37" t="s">
        <v>19</v>
      </c>
      <c r="C169" s="47">
        <v>406.25099999999998</v>
      </c>
      <c r="D169" s="47">
        <v>10.47</v>
      </c>
      <c r="E169" s="47">
        <v>14166.146000000001</v>
      </c>
      <c r="F169" s="47">
        <f t="shared" si="49"/>
        <v>-13749.425000000001</v>
      </c>
      <c r="G169" s="47">
        <v>93001.801000000007</v>
      </c>
      <c r="H169" s="47">
        <v>1269.0650000000001</v>
      </c>
      <c r="I169" s="47">
        <v>267508.40830000001</v>
      </c>
      <c r="J169" s="47">
        <f t="shared" si="50"/>
        <v>-173237.5423</v>
      </c>
      <c r="K169" s="47">
        <v>8897.2710000000006</v>
      </c>
      <c r="L169" s="47">
        <v>37659.728000000003</v>
      </c>
      <c r="M169" s="47">
        <v>16493.56450000012</v>
      </c>
      <c r="N169" s="47">
        <f t="shared" si="51"/>
        <v>30063.434499999883</v>
      </c>
    </row>
    <row r="170" spans="1:14" s="1" customFormat="1" ht="50.1" hidden="1" customHeight="1">
      <c r="A170" s="38"/>
      <c r="B170" s="63" t="s">
        <v>20</v>
      </c>
      <c r="C170" s="48">
        <v>610.02800000000002</v>
      </c>
      <c r="D170" s="48">
        <v>1.423</v>
      </c>
      <c r="E170" s="48">
        <v>17126.538</v>
      </c>
      <c r="F170" s="48">
        <f t="shared" si="49"/>
        <v>-16515.087</v>
      </c>
      <c r="G170" s="48">
        <v>96057.009000000005</v>
      </c>
      <c r="H170" s="48">
        <v>1918.681</v>
      </c>
      <c r="I170" s="48">
        <v>295880.37099999998</v>
      </c>
      <c r="J170" s="48">
        <f t="shared" si="50"/>
        <v>-197904.68099999998</v>
      </c>
      <c r="K170" s="48">
        <v>13837.534</v>
      </c>
      <c r="L170" s="48">
        <v>25107.325000000001</v>
      </c>
      <c r="M170" s="48">
        <v>16682.112000000001</v>
      </c>
      <c r="N170" s="48">
        <f t="shared" si="51"/>
        <v>22262.746999999996</v>
      </c>
    </row>
    <row r="171" spans="1:14" s="1" customFormat="1" ht="50.1" hidden="1" customHeight="1">
      <c r="A171" s="38"/>
      <c r="B171" s="37" t="s">
        <v>21</v>
      </c>
      <c r="C171" s="47">
        <v>606.226</v>
      </c>
      <c r="D171" s="47">
        <v>16</v>
      </c>
      <c r="E171" s="47">
        <v>20592.455999999998</v>
      </c>
      <c r="F171" s="47">
        <f t="shared" si="49"/>
        <v>-19970.23</v>
      </c>
      <c r="G171" s="47">
        <v>92671.137000000002</v>
      </c>
      <c r="H171" s="47">
        <v>1166.617</v>
      </c>
      <c r="I171" s="47">
        <v>306958.56599999999</v>
      </c>
      <c r="J171" s="47">
        <f t="shared" si="50"/>
        <v>-213120.81199999998</v>
      </c>
      <c r="K171" s="47">
        <v>7492.46</v>
      </c>
      <c r="L171" s="47">
        <v>35088.767999999996</v>
      </c>
      <c r="M171" s="47">
        <v>13610.056</v>
      </c>
      <c r="N171" s="47">
        <f t="shared" si="51"/>
        <v>28971.171999999995</v>
      </c>
    </row>
    <row r="172" spans="1:14" s="1" customFormat="1" ht="50.1" hidden="1" customHeight="1">
      <c r="A172" s="38"/>
      <c r="B172" s="63" t="s">
        <v>22</v>
      </c>
      <c r="C172" s="48">
        <v>453.61200000000002</v>
      </c>
      <c r="D172" s="48">
        <v>2.7090000000000001</v>
      </c>
      <c r="E172" s="48">
        <v>23168.246999999999</v>
      </c>
      <c r="F172" s="48">
        <f t="shared" si="49"/>
        <v>-22711.925999999999</v>
      </c>
      <c r="G172" s="48">
        <v>83441.210000000006</v>
      </c>
      <c r="H172" s="48">
        <v>1233.8969999999999</v>
      </c>
      <c r="I172" s="48">
        <v>301027.24839999998</v>
      </c>
      <c r="J172" s="48">
        <f t="shared" si="50"/>
        <v>-216352.14139999996</v>
      </c>
      <c r="K172" s="48">
        <v>17807.12</v>
      </c>
      <c r="L172" s="48">
        <v>39585.415999999997</v>
      </c>
      <c r="M172" s="48">
        <v>18037.859</v>
      </c>
      <c r="N172" s="48">
        <f t="shared" si="51"/>
        <v>39354.676999999996</v>
      </c>
    </row>
    <row r="173" spans="1:14" s="1" customFormat="1" ht="50.1" hidden="1" customHeight="1">
      <c r="A173" s="38"/>
      <c r="B173" s="37" t="s">
        <v>23</v>
      </c>
      <c r="C173" s="47">
        <v>725.24099999999999</v>
      </c>
      <c r="D173" s="47">
        <v>13</v>
      </c>
      <c r="E173" s="47">
        <v>32629.037</v>
      </c>
      <c r="F173" s="47">
        <f t="shared" si="49"/>
        <v>-31890.796000000002</v>
      </c>
      <c r="G173" s="47">
        <v>60346.1</v>
      </c>
      <c r="H173" s="47">
        <v>2100.3969999999999</v>
      </c>
      <c r="I173" s="47">
        <v>284226.16749999998</v>
      </c>
      <c r="J173" s="47">
        <f t="shared" si="50"/>
        <v>-221779.67049999998</v>
      </c>
      <c r="K173" s="47">
        <v>7072.3220000000001</v>
      </c>
      <c r="L173" s="47">
        <v>37217.697999999997</v>
      </c>
      <c r="M173" s="47">
        <v>14413.915999999999</v>
      </c>
      <c r="N173" s="47">
        <f t="shared" si="51"/>
        <v>29876.103999999999</v>
      </c>
    </row>
    <row r="174" spans="1:14" s="1" customFormat="1" ht="50.1" hidden="1" customHeight="1">
      <c r="A174" s="38"/>
      <c r="B174" s="63" t="s">
        <v>24</v>
      </c>
      <c r="C174" s="48">
        <v>561.95699999999999</v>
      </c>
      <c r="D174" s="48">
        <v>4.0709999999999997</v>
      </c>
      <c r="E174" s="48">
        <v>26164.903999999999</v>
      </c>
      <c r="F174" s="48">
        <f t="shared" si="49"/>
        <v>-25598.876</v>
      </c>
      <c r="G174" s="48">
        <v>133478.28400000001</v>
      </c>
      <c r="H174" s="48">
        <v>2106.7530000000002</v>
      </c>
      <c r="I174" s="48">
        <v>267864.12520000001</v>
      </c>
      <c r="J174" s="48">
        <f t="shared" si="50"/>
        <v>-132279.0882</v>
      </c>
      <c r="K174" s="48">
        <v>8729.2829999999994</v>
      </c>
      <c r="L174" s="48">
        <v>33134.03</v>
      </c>
      <c r="M174" s="48">
        <v>16236.790000000119</v>
      </c>
      <c r="N174" s="48">
        <f t="shared" si="51"/>
        <v>25626.522999999877</v>
      </c>
    </row>
    <row r="175" spans="1:14" s="1" customFormat="1" ht="50.1" hidden="1" customHeight="1">
      <c r="A175" s="38"/>
      <c r="B175" s="37" t="s">
        <v>25</v>
      </c>
      <c r="C175" s="47">
        <v>421.53199999999998</v>
      </c>
      <c r="D175" s="47">
        <v>39.421999999999997</v>
      </c>
      <c r="E175" s="47">
        <v>45873.726999999999</v>
      </c>
      <c r="F175" s="47">
        <f t="shared" si="49"/>
        <v>-45412.773000000001</v>
      </c>
      <c r="G175" s="47">
        <v>93017.967999999993</v>
      </c>
      <c r="H175" s="47">
        <v>2337.9659999999999</v>
      </c>
      <c r="I175" s="47">
        <v>300126.45474000002</v>
      </c>
      <c r="J175" s="47">
        <f t="shared" si="50"/>
        <v>-204770.52074000001</v>
      </c>
      <c r="K175" s="47">
        <v>7724.2910000000002</v>
      </c>
      <c r="L175" s="47">
        <v>28945.893</v>
      </c>
      <c r="M175" s="47">
        <v>13858.126000000118</v>
      </c>
      <c r="N175" s="47">
        <f t="shared" si="51"/>
        <v>22812.057999999881</v>
      </c>
    </row>
    <row r="176" spans="1:14" s="1" customFormat="1" ht="50.1" hidden="1" customHeight="1">
      <c r="A176" s="38"/>
      <c r="B176" s="63" t="s">
        <v>26</v>
      </c>
      <c r="C176" s="48">
        <v>523.077</v>
      </c>
      <c r="D176" s="48">
        <v>46.317</v>
      </c>
      <c r="E176" s="48">
        <v>24667.288</v>
      </c>
      <c r="F176" s="48">
        <f t="shared" si="49"/>
        <v>-24097.894</v>
      </c>
      <c r="G176" s="48">
        <v>78053.542000000001</v>
      </c>
      <c r="H176" s="48">
        <v>2453.1280000000002</v>
      </c>
      <c r="I176" s="48">
        <v>244502.08199999999</v>
      </c>
      <c r="J176" s="48">
        <f t="shared" si="50"/>
        <v>-163995.41200000001</v>
      </c>
      <c r="K176" s="48">
        <v>22623.894</v>
      </c>
      <c r="L176" s="48">
        <v>25448.583999999999</v>
      </c>
      <c r="M176" s="48">
        <v>13353.808999999881</v>
      </c>
      <c r="N176" s="48">
        <f t="shared" si="51"/>
        <v>34718.669000000125</v>
      </c>
    </row>
    <row r="177" spans="1:14" s="1" customFormat="1" ht="50.1" hidden="1" customHeight="1">
      <c r="A177" s="38"/>
      <c r="B177" s="37" t="s">
        <v>27</v>
      </c>
      <c r="C177" s="47">
        <v>768.16899999999998</v>
      </c>
      <c r="D177" s="47">
        <v>0</v>
      </c>
      <c r="E177" s="47">
        <v>16152.855</v>
      </c>
      <c r="F177" s="47">
        <f t="shared" si="49"/>
        <v>-15384.686</v>
      </c>
      <c r="G177" s="47">
        <v>84274.048999999999</v>
      </c>
      <c r="H177" s="47">
        <v>2140.3130000000001</v>
      </c>
      <c r="I177" s="47">
        <v>299272.79879999999</v>
      </c>
      <c r="J177" s="47">
        <f t="shared" si="50"/>
        <v>-212858.4368</v>
      </c>
      <c r="K177" s="47">
        <v>37275.194000000003</v>
      </c>
      <c r="L177" s="47">
        <v>30128.769</v>
      </c>
      <c r="M177" s="47">
        <v>15632.165999999999</v>
      </c>
      <c r="N177" s="47">
        <f t="shared" si="51"/>
        <v>51771.797000000006</v>
      </c>
    </row>
    <row r="178" spans="1:14" s="1" customFormat="1" ht="50.1" hidden="1" customHeight="1">
      <c r="A178" s="38"/>
      <c r="B178" s="13">
        <v>2011</v>
      </c>
      <c r="C178" s="65"/>
      <c r="D178" s="65"/>
      <c r="E178" s="65"/>
      <c r="F178" s="65"/>
      <c r="G178" s="189"/>
      <c r="H178" s="189"/>
      <c r="I178" s="189"/>
      <c r="J178" s="189"/>
      <c r="K178" s="189"/>
      <c r="L178" s="189"/>
      <c r="M178" s="189"/>
      <c r="N178" s="189"/>
    </row>
    <row r="179" spans="1:14" s="1" customFormat="1" ht="50.1" hidden="1" customHeight="1">
      <c r="A179" s="38"/>
      <c r="B179" s="63" t="s">
        <v>16</v>
      </c>
      <c r="C179" s="48">
        <v>201.91900000000001</v>
      </c>
      <c r="D179" s="48">
        <v>18.16</v>
      </c>
      <c r="E179" s="48">
        <v>21739.669000000002</v>
      </c>
      <c r="F179" s="48">
        <f t="shared" ref="F179:F190" si="52">C179+D179-E179</f>
        <v>-21519.59</v>
      </c>
      <c r="G179" s="48">
        <v>79971.906000000003</v>
      </c>
      <c r="H179" s="48">
        <v>3350.4960000000001</v>
      </c>
      <c r="I179" s="48">
        <v>285120.92950000003</v>
      </c>
      <c r="J179" s="48">
        <f t="shared" ref="J179:J190" si="53">G179+H179-I179</f>
        <v>-201798.52750000003</v>
      </c>
      <c r="K179" s="48">
        <v>32604.179</v>
      </c>
      <c r="L179" s="48">
        <v>45490.546999999999</v>
      </c>
      <c r="M179" s="48">
        <v>15563.117</v>
      </c>
      <c r="N179" s="48">
        <f t="shared" ref="N179:N190" si="54">K179+L179-M179</f>
        <v>62531.608999999997</v>
      </c>
    </row>
    <row r="180" spans="1:14" s="1" customFormat="1" ht="50.1" hidden="1" customHeight="1">
      <c r="A180" s="38"/>
      <c r="B180" s="37" t="s">
        <v>17</v>
      </c>
      <c r="C180" s="47">
        <v>266.36900000000003</v>
      </c>
      <c r="D180" s="47">
        <v>0.70899999999999996</v>
      </c>
      <c r="E180" s="47">
        <v>16049.281000000001</v>
      </c>
      <c r="F180" s="47">
        <f t="shared" si="52"/>
        <v>-15782.203000000001</v>
      </c>
      <c r="G180" s="47">
        <v>78988.562999999995</v>
      </c>
      <c r="H180" s="47">
        <v>3824.17</v>
      </c>
      <c r="I180" s="47">
        <v>264979.48</v>
      </c>
      <c r="J180" s="47">
        <f t="shared" si="53"/>
        <v>-182166.74699999997</v>
      </c>
      <c r="K180" s="47">
        <v>41648.455000000002</v>
      </c>
      <c r="L180" s="47">
        <v>31067.327000000001</v>
      </c>
      <c r="M180" s="47">
        <v>12872.118000000119</v>
      </c>
      <c r="N180" s="47">
        <f t="shared" si="54"/>
        <v>59843.663999999888</v>
      </c>
    </row>
    <row r="181" spans="1:14" s="1" customFormat="1" ht="50.1" hidden="1" customHeight="1">
      <c r="A181" s="38"/>
      <c r="B181" s="63" t="s">
        <v>18</v>
      </c>
      <c r="C181" s="48">
        <v>872.50400000000002</v>
      </c>
      <c r="D181" s="48">
        <v>0</v>
      </c>
      <c r="E181" s="48">
        <v>17924.341</v>
      </c>
      <c r="F181" s="48">
        <f t="shared" si="52"/>
        <v>-17051.837</v>
      </c>
      <c r="G181" s="48">
        <v>76699.076000000001</v>
      </c>
      <c r="H181" s="48">
        <v>7392.4380000000001</v>
      </c>
      <c r="I181" s="48">
        <v>312301.77250000002</v>
      </c>
      <c r="J181" s="48">
        <f t="shared" si="53"/>
        <v>-228210.25850000003</v>
      </c>
      <c r="K181" s="48">
        <v>10757.669</v>
      </c>
      <c r="L181" s="48">
        <v>28821.786</v>
      </c>
      <c r="M181" s="48">
        <v>15059.987999999941</v>
      </c>
      <c r="N181" s="48">
        <f t="shared" si="54"/>
        <v>24519.467000000062</v>
      </c>
    </row>
    <row r="182" spans="1:14" s="1" customFormat="1" ht="50.1" hidden="1" customHeight="1">
      <c r="A182" s="38"/>
      <c r="B182" s="37" t="s">
        <v>19</v>
      </c>
      <c r="C182" s="47">
        <v>564.31899999999996</v>
      </c>
      <c r="D182" s="47">
        <v>131.40100000000001</v>
      </c>
      <c r="E182" s="47">
        <v>31342.493999999999</v>
      </c>
      <c r="F182" s="47">
        <f t="shared" si="52"/>
        <v>-30646.773999999998</v>
      </c>
      <c r="G182" s="47">
        <v>110576.34</v>
      </c>
      <c r="H182" s="47">
        <v>4165.4229999999998</v>
      </c>
      <c r="I182" s="47">
        <v>268994.696</v>
      </c>
      <c r="J182" s="47">
        <f t="shared" si="53"/>
        <v>-154252.93300000002</v>
      </c>
      <c r="K182" s="47">
        <v>5634.3339999999998</v>
      </c>
      <c r="L182" s="47">
        <v>23549.907999999999</v>
      </c>
      <c r="M182" s="47">
        <v>15299.644</v>
      </c>
      <c r="N182" s="47">
        <f t="shared" si="54"/>
        <v>13884.597999999998</v>
      </c>
    </row>
    <row r="183" spans="1:14" s="1" customFormat="1" ht="50.1" hidden="1" customHeight="1">
      <c r="A183" s="38"/>
      <c r="B183" s="63" t="s">
        <v>20</v>
      </c>
      <c r="C183" s="48">
        <v>751.71799999999996</v>
      </c>
      <c r="D183" s="48">
        <v>3.0960000000000001</v>
      </c>
      <c r="E183" s="48">
        <v>30896.863000000001</v>
      </c>
      <c r="F183" s="48">
        <f t="shared" si="52"/>
        <v>-30142.049000000003</v>
      </c>
      <c r="G183" s="48">
        <v>129449.732</v>
      </c>
      <c r="H183" s="48">
        <v>4409.6170000000002</v>
      </c>
      <c r="I183" s="48">
        <v>300485.46489</v>
      </c>
      <c r="J183" s="48">
        <f t="shared" si="53"/>
        <v>-166626.11588999999</v>
      </c>
      <c r="K183" s="48">
        <v>25788.654999999999</v>
      </c>
      <c r="L183" s="48">
        <v>38885.182999999997</v>
      </c>
      <c r="M183" s="48">
        <v>37254.803000000058</v>
      </c>
      <c r="N183" s="48">
        <f t="shared" si="54"/>
        <v>27419.034999999938</v>
      </c>
    </row>
    <row r="184" spans="1:14" s="1" customFormat="1" ht="50.1" hidden="1" customHeight="1">
      <c r="A184" s="38"/>
      <c r="B184" s="37" t="s">
        <v>21</v>
      </c>
      <c r="C184" s="47">
        <v>824.70799999999997</v>
      </c>
      <c r="D184" s="47">
        <v>97.594999999999999</v>
      </c>
      <c r="E184" s="47">
        <v>42704.116999999998</v>
      </c>
      <c r="F184" s="47">
        <f t="shared" si="52"/>
        <v>-41781.813999999998</v>
      </c>
      <c r="G184" s="47">
        <v>120194.99</v>
      </c>
      <c r="H184" s="47">
        <v>3993.4119999999998</v>
      </c>
      <c r="I184" s="47">
        <v>259256.56271999999</v>
      </c>
      <c r="J184" s="47">
        <f t="shared" si="53"/>
        <v>-135068.16071999999</v>
      </c>
      <c r="K184" s="47">
        <v>7514.9849999999997</v>
      </c>
      <c r="L184" s="47">
        <v>32359.778999999999</v>
      </c>
      <c r="M184" s="47">
        <v>18006.868799999924</v>
      </c>
      <c r="N184" s="47">
        <f t="shared" si="54"/>
        <v>21867.895200000072</v>
      </c>
    </row>
    <row r="185" spans="1:14" s="1" customFormat="1" ht="50.1" hidden="1" customHeight="1">
      <c r="A185" s="38"/>
      <c r="B185" s="63" t="s">
        <v>22</v>
      </c>
      <c r="C185" s="48">
        <v>492.25900000000001</v>
      </c>
      <c r="D185" s="48">
        <v>184.32300000000001</v>
      </c>
      <c r="E185" s="48">
        <v>12425.055</v>
      </c>
      <c r="F185" s="48">
        <f t="shared" si="52"/>
        <v>-11748.473</v>
      </c>
      <c r="G185" s="48">
        <v>113057.359</v>
      </c>
      <c r="H185" s="48">
        <v>3816.7370000000001</v>
      </c>
      <c r="I185" s="48">
        <v>290905.44260000001</v>
      </c>
      <c r="J185" s="48">
        <f t="shared" si="53"/>
        <v>-174031.34660000002</v>
      </c>
      <c r="K185" s="48">
        <v>10475.351000000001</v>
      </c>
      <c r="L185" s="48">
        <v>34265.61</v>
      </c>
      <c r="M185" s="48">
        <v>27159.222000000118</v>
      </c>
      <c r="N185" s="48">
        <f t="shared" si="54"/>
        <v>17581.738999999885</v>
      </c>
    </row>
    <row r="186" spans="1:14" s="1" customFormat="1" ht="50.1" hidden="1" customHeight="1">
      <c r="A186" s="38"/>
      <c r="B186" s="37" t="s">
        <v>23</v>
      </c>
      <c r="C186" s="47">
        <v>993.13</v>
      </c>
      <c r="D186" s="47">
        <v>0</v>
      </c>
      <c r="E186" s="47">
        <v>31554.9444</v>
      </c>
      <c r="F186" s="47">
        <f t="shared" si="52"/>
        <v>-30561.814399999999</v>
      </c>
      <c r="G186" s="47">
        <v>103526.93</v>
      </c>
      <c r="H186" s="47">
        <v>10962.495999999999</v>
      </c>
      <c r="I186" s="47">
        <v>279671.658</v>
      </c>
      <c r="J186" s="47">
        <f t="shared" si="53"/>
        <v>-165182.23200000002</v>
      </c>
      <c r="K186" s="47">
        <v>10500.014999999999</v>
      </c>
      <c r="L186" s="47">
        <v>43465.540999999997</v>
      </c>
      <c r="M186" s="47">
        <v>20261.949000000059</v>
      </c>
      <c r="N186" s="47">
        <f t="shared" si="54"/>
        <v>33703.606999999938</v>
      </c>
    </row>
    <row r="187" spans="1:14" s="1" customFormat="1" ht="50.1" hidden="1" customHeight="1">
      <c r="A187" s="38"/>
      <c r="B187" s="63" t="s">
        <v>24</v>
      </c>
      <c r="C187" s="48">
        <v>519.15499999999997</v>
      </c>
      <c r="D187" s="48">
        <v>20.126999999999999</v>
      </c>
      <c r="E187" s="48">
        <v>30550.571</v>
      </c>
      <c r="F187" s="48">
        <f t="shared" si="52"/>
        <v>-30011.289000000001</v>
      </c>
      <c r="G187" s="48">
        <v>137016.046</v>
      </c>
      <c r="H187" s="48">
        <v>2686.9870000000001</v>
      </c>
      <c r="I187" s="48">
        <v>324862.37520000001</v>
      </c>
      <c r="J187" s="48">
        <f t="shared" si="53"/>
        <v>-185159.34220000001</v>
      </c>
      <c r="K187" s="48">
        <v>9626.6579999999994</v>
      </c>
      <c r="L187" s="48">
        <v>40327.199999999997</v>
      </c>
      <c r="M187" s="48">
        <v>19776.739999999882</v>
      </c>
      <c r="N187" s="48">
        <f t="shared" si="54"/>
        <v>30177.118000000111</v>
      </c>
    </row>
    <row r="188" spans="1:14" s="1" customFormat="1" ht="50.1" hidden="1" customHeight="1">
      <c r="A188" s="38"/>
      <c r="B188" s="37" t="s">
        <v>25</v>
      </c>
      <c r="C188" s="47">
        <v>540.84900000000005</v>
      </c>
      <c r="D188" s="47">
        <v>487.96300000000002</v>
      </c>
      <c r="E188" s="47">
        <v>37507.212</v>
      </c>
      <c r="F188" s="47">
        <f t="shared" si="52"/>
        <v>-36478.400000000001</v>
      </c>
      <c r="G188" s="47">
        <v>128266.624</v>
      </c>
      <c r="H188" s="47">
        <v>3708.085</v>
      </c>
      <c r="I188" s="47">
        <v>309370.30989999999</v>
      </c>
      <c r="J188" s="47">
        <f t="shared" si="53"/>
        <v>-177395.60089999999</v>
      </c>
      <c r="K188" s="47">
        <v>12747.326999999999</v>
      </c>
      <c r="L188" s="47">
        <v>37001.358999999997</v>
      </c>
      <c r="M188" s="47">
        <v>22863.921999999999</v>
      </c>
      <c r="N188" s="47">
        <f t="shared" si="54"/>
        <v>26884.763999999996</v>
      </c>
    </row>
    <row r="189" spans="1:14" s="1" customFormat="1" ht="50.1" hidden="1" customHeight="1">
      <c r="A189" s="38"/>
      <c r="B189" s="63" t="s">
        <v>26</v>
      </c>
      <c r="C189" s="48">
        <v>363.88200000000001</v>
      </c>
      <c r="D189" s="48">
        <v>130.577</v>
      </c>
      <c r="E189" s="48">
        <v>21523.117999999999</v>
      </c>
      <c r="F189" s="48">
        <f t="shared" si="52"/>
        <v>-21028.659</v>
      </c>
      <c r="G189" s="48">
        <v>118313.651</v>
      </c>
      <c r="H189" s="48">
        <v>3351.442</v>
      </c>
      <c r="I189" s="48">
        <v>238149.75336999999</v>
      </c>
      <c r="J189" s="48">
        <f t="shared" si="53"/>
        <v>-116484.66037</v>
      </c>
      <c r="K189" s="48">
        <v>14443.343000000001</v>
      </c>
      <c r="L189" s="48">
        <v>29357.091</v>
      </c>
      <c r="M189" s="48">
        <v>16646.73900000006</v>
      </c>
      <c r="N189" s="48">
        <f t="shared" si="54"/>
        <v>27153.694999999942</v>
      </c>
    </row>
    <row r="190" spans="1:14" s="1" customFormat="1" ht="50.1" hidden="1" customHeight="1">
      <c r="A190" s="38"/>
      <c r="B190" s="37" t="s">
        <v>27</v>
      </c>
      <c r="C190" s="47">
        <v>621.04100000000005</v>
      </c>
      <c r="D190" s="47">
        <v>35.661000000000001</v>
      </c>
      <c r="E190" s="47">
        <v>55683.737529999999</v>
      </c>
      <c r="F190" s="47">
        <f t="shared" si="52"/>
        <v>-55027.035530000001</v>
      </c>
      <c r="G190" s="47">
        <v>119730.577</v>
      </c>
      <c r="H190" s="47">
        <v>9177.2839999999997</v>
      </c>
      <c r="I190" s="47">
        <v>296495.12945000001</v>
      </c>
      <c r="J190" s="47">
        <f t="shared" si="53"/>
        <v>-167587.26845</v>
      </c>
      <c r="K190" s="47">
        <v>14528.611000000001</v>
      </c>
      <c r="L190" s="47">
        <v>30210.123</v>
      </c>
      <c r="M190" s="47">
        <v>19126.843549999772</v>
      </c>
      <c r="N190" s="47">
        <f t="shared" si="54"/>
        <v>25611.890450000225</v>
      </c>
    </row>
    <row r="191" spans="1:14" s="1" customFormat="1" ht="50.1" hidden="1" customHeight="1">
      <c r="A191" s="38"/>
      <c r="B191" s="13">
        <v>2012</v>
      </c>
      <c r="C191" s="65"/>
      <c r="D191" s="65"/>
      <c r="E191" s="65"/>
      <c r="F191" s="65"/>
      <c r="G191" s="189"/>
      <c r="H191" s="189"/>
      <c r="I191" s="189"/>
      <c r="J191" s="189"/>
      <c r="K191" s="189"/>
      <c r="L191" s="189"/>
      <c r="M191" s="189"/>
      <c r="N191" s="189"/>
    </row>
    <row r="192" spans="1:14" s="1" customFormat="1" ht="50.1" hidden="1" customHeight="1">
      <c r="A192" s="38"/>
      <c r="B192" s="63" t="s">
        <v>16</v>
      </c>
      <c r="C192" s="48">
        <v>557.19600000000003</v>
      </c>
      <c r="D192" s="48">
        <v>19.462</v>
      </c>
      <c r="E192" s="48">
        <v>18893.285</v>
      </c>
      <c r="F192" s="48">
        <f t="shared" ref="F192:F203" si="55">C192+D192-E192</f>
        <v>-18316.627</v>
      </c>
      <c r="G192" s="48">
        <v>112954.12300000001</v>
      </c>
      <c r="H192" s="48">
        <v>5324.8810000000003</v>
      </c>
      <c r="I192" s="48">
        <v>313255.06800000003</v>
      </c>
      <c r="J192" s="48">
        <f t="shared" ref="J192:J203" si="56">G192+H192-I192</f>
        <v>-194976.06400000001</v>
      </c>
      <c r="K192" s="48">
        <v>16212.710999999999</v>
      </c>
      <c r="L192" s="48">
        <v>30823.510999999999</v>
      </c>
      <c r="M192" s="48">
        <v>23308.898000000059</v>
      </c>
      <c r="N192" s="48">
        <f t="shared" ref="N192:N203" si="57">K192+L192-M192</f>
        <v>23727.323999999935</v>
      </c>
    </row>
    <row r="193" spans="1:14" s="1" customFormat="1" ht="50.1" hidden="1" customHeight="1">
      <c r="A193" s="38"/>
      <c r="B193" s="37" t="s">
        <v>17</v>
      </c>
      <c r="C193" s="47">
        <v>768.46400000000006</v>
      </c>
      <c r="D193" s="47">
        <v>1.1659999999999999</v>
      </c>
      <c r="E193" s="47">
        <v>37518.597000000002</v>
      </c>
      <c r="F193" s="47">
        <f t="shared" si="55"/>
        <v>-36748.967000000004</v>
      </c>
      <c r="G193" s="47">
        <v>85935.827999999994</v>
      </c>
      <c r="H193" s="47">
        <v>5338.3609999999999</v>
      </c>
      <c r="I193" s="47">
        <v>292793.71500000003</v>
      </c>
      <c r="J193" s="47">
        <f t="shared" si="56"/>
        <v>-201519.52600000001</v>
      </c>
      <c r="K193" s="47">
        <v>17794.54799999997</v>
      </c>
      <c r="L193" s="47">
        <v>29326.135999999999</v>
      </c>
      <c r="M193" s="47">
        <v>28947.148000000001</v>
      </c>
      <c r="N193" s="47">
        <f t="shared" si="57"/>
        <v>18173.535999999964</v>
      </c>
    </row>
    <row r="194" spans="1:14" s="1" customFormat="1" ht="50.1" hidden="1" customHeight="1">
      <c r="A194" s="38"/>
      <c r="B194" s="63" t="s">
        <v>18</v>
      </c>
      <c r="C194" s="48">
        <v>251.96700000000001</v>
      </c>
      <c r="D194" s="48">
        <v>123.491</v>
      </c>
      <c r="E194" s="48">
        <v>42621.305999999997</v>
      </c>
      <c r="F194" s="48">
        <f t="shared" si="55"/>
        <v>-42245.847999999998</v>
      </c>
      <c r="G194" s="48">
        <v>106990.125</v>
      </c>
      <c r="H194" s="48">
        <v>5818.4210000000003</v>
      </c>
      <c r="I194" s="48">
        <v>358104.10399999999</v>
      </c>
      <c r="J194" s="48">
        <f t="shared" si="56"/>
        <v>-245295.55799999999</v>
      </c>
      <c r="K194" s="48">
        <v>20156.196</v>
      </c>
      <c r="L194" s="48">
        <v>26217.253000000001</v>
      </c>
      <c r="M194" s="48">
        <v>20328.848000000002</v>
      </c>
      <c r="N194" s="48">
        <f t="shared" si="57"/>
        <v>26044.600999999999</v>
      </c>
    </row>
    <row r="195" spans="1:14" s="1" customFormat="1" ht="50.1" hidden="1" customHeight="1">
      <c r="A195" s="38"/>
      <c r="B195" s="37" t="s">
        <v>19</v>
      </c>
      <c r="C195" s="47">
        <v>614.721</v>
      </c>
      <c r="D195" s="47">
        <v>82.316000000000003</v>
      </c>
      <c r="E195" s="47">
        <v>26955.964</v>
      </c>
      <c r="F195" s="47">
        <f t="shared" si="55"/>
        <v>-26258.927</v>
      </c>
      <c r="G195" s="47">
        <v>131517.91</v>
      </c>
      <c r="H195" s="47">
        <v>3700.915</v>
      </c>
      <c r="I195" s="47">
        <v>473624.92700000003</v>
      </c>
      <c r="J195" s="47">
        <f t="shared" si="56"/>
        <v>-338406.10200000001</v>
      </c>
      <c r="K195" s="47">
        <v>26199.837999999971</v>
      </c>
      <c r="L195" s="47">
        <v>33764.406999999999</v>
      </c>
      <c r="M195" s="47">
        <v>22749.584999999999</v>
      </c>
      <c r="N195" s="47">
        <f t="shared" si="57"/>
        <v>37214.659999999967</v>
      </c>
    </row>
    <row r="196" spans="1:14" s="1" customFormat="1" ht="50.1" hidden="1" customHeight="1">
      <c r="A196" s="38"/>
      <c r="B196" s="63" t="s">
        <v>20</v>
      </c>
      <c r="C196" s="48">
        <v>1017.587</v>
      </c>
      <c r="D196" s="48">
        <v>0</v>
      </c>
      <c r="E196" s="48">
        <v>31613.685000000001</v>
      </c>
      <c r="F196" s="48">
        <f t="shared" si="55"/>
        <v>-30596.098000000002</v>
      </c>
      <c r="G196" s="48">
        <v>56426.351999999999</v>
      </c>
      <c r="H196" s="48">
        <v>4041.9609999999998</v>
      </c>
      <c r="I196" s="48">
        <v>318160.27299999999</v>
      </c>
      <c r="J196" s="48">
        <f t="shared" si="56"/>
        <v>-257691.96</v>
      </c>
      <c r="K196" s="48">
        <v>25872.468000000001</v>
      </c>
      <c r="L196" s="48">
        <v>47591.038999999997</v>
      </c>
      <c r="M196" s="48">
        <v>32513.637999999999</v>
      </c>
      <c r="N196" s="48">
        <f t="shared" si="57"/>
        <v>40949.868999999999</v>
      </c>
    </row>
    <row r="197" spans="1:14" s="1" customFormat="1" ht="50.1" hidden="1" customHeight="1">
      <c r="A197" s="38"/>
      <c r="B197" s="37" t="s">
        <v>21</v>
      </c>
      <c r="C197" s="47">
        <v>727.49599999999998</v>
      </c>
      <c r="D197" s="47">
        <v>22.844000000000001</v>
      </c>
      <c r="E197" s="47">
        <v>24653.918000000001</v>
      </c>
      <c r="F197" s="47">
        <f t="shared" si="55"/>
        <v>-23903.578000000001</v>
      </c>
      <c r="G197" s="47">
        <v>120216.556</v>
      </c>
      <c r="H197" s="47">
        <v>2415.2420000000002</v>
      </c>
      <c r="I197" s="47">
        <v>342897.89799999999</v>
      </c>
      <c r="J197" s="47">
        <f t="shared" si="56"/>
        <v>-220266.09999999998</v>
      </c>
      <c r="K197" s="47">
        <v>13648.503000000001</v>
      </c>
      <c r="L197" s="47">
        <v>37824.597999999998</v>
      </c>
      <c r="M197" s="47">
        <v>20642.288</v>
      </c>
      <c r="N197" s="47">
        <f t="shared" si="57"/>
        <v>30830.812999999995</v>
      </c>
    </row>
    <row r="198" spans="1:14" s="1" customFormat="1" ht="50.1" hidden="1" customHeight="1">
      <c r="A198" s="38"/>
      <c r="B198" s="63" t="s">
        <v>22</v>
      </c>
      <c r="C198" s="48">
        <v>543.51900000000001</v>
      </c>
      <c r="D198" s="48">
        <v>69.527000000000001</v>
      </c>
      <c r="E198" s="48">
        <v>41255.764000000003</v>
      </c>
      <c r="F198" s="48">
        <f t="shared" si="55"/>
        <v>-40642.718000000001</v>
      </c>
      <c r="G198" s="48">
        <v>103778.16499999999</v>
      </c>
      <c r="H198" s="48">
        <v>3759.2739999999999</v>
      </c>
      <c r="I198" s="48">
        <v>334565.26699999999</v>
      </c>
      <c r="J198" s="48">
        <f t="shared" si="56"/>
        <v>-227027.82799999998</v>
      </c>
      <c r="K198" s="48">
        <v>16323.833000000001</v>
      </c>
      <c r="L198" s="48">
        <v>39875.415999999997</v>
      </c>
      <c r="M198" s="48">
        <v>24886.564999999999</v>
      </c>
      <c r="N198" s="48">
        <f t="shared" si="57"/>
        <v>31312.683999999997</v>
      </c>
    </row>
    <row r="199" spans="1:14" s="1" customFormat="1" ht="50.1" hidden="1" customHeight="1">
      <c r="A199" s="38"/>
      <c r="B199" s="37" t="s">
        <v>23</v>
      </c>
      <c r="C199" s="47">
        <v>521.51</v>
      </c>
      <c r="D199" s="47">
        <v>2078.4940000000001</v>
      </c>
      <c r="E199" s="47">
        <v>43760.3</v>
      </c>
      <c r="F199" s="47">
        <f t="shared" si="55"/>
        <v>-41160.296000000002</v>
      </c>
      <c r="G199" s="47">
        <v>91101.638999999996</v>
      </c>
      <c r="H199" s="47">
        <v>6759.6909999999998</v>
      </c>
      <c r="I199" s="47">
        <v>267342.14899999998</v>
      </c>
      <c r="J199" s="47">
        <f t="shared" si="56"/>
        <v>-169480.81899999996</v>
      </c>
      <c r="K199" s="47">
        <v>13765.376</v>
      </c>
      <c r="L199" s="47">
        <v>26389.8</v>
      </c>
      <c r="M199" s="47">
        <v>22012.79</v>
      </c>
      <c r="N199" s="47">
        <f t="shared" si="57"/>
        <v>18142.385999999999</v>
      </c>
    </row>
    <row r="200" spans="1:14" s="1" customFormat="1" ht="50.1" hidden="1" customHeight="1">
      <c r="A200" s="38"/>
      <c r="B200" s="63" t="s">
        <v>24</v>
      </c>
      <c r="C200" s="48">
        <v>408.09899999999999</v>
      </c>
      <c r="D200" s="48">
        <v>2</v>
      </c>
      <c r="E200" s="48">
        <v>53594.671999999999</v>
      </c>
      <c r="F200" s="48">
        <f t="shared" si="55"/>
        <v>-53184.572999999997</v>
      </c>
      <c r="G200" s="48">
        <v>94036.225000000006</v>
      </c>
      <c r="H200" s="48">
        <v>3362.2190000000001</v>
      </c>
      <c r="I200" s="48">
        <v>336416.424</v>
      </c>
      <c r="J200" s="48">
        <f t="shared" si="56"/>
        <v>-239017.97999999998</v>
      </c>
      <c r="K200" s="48">
        <v>19608.463</v>
      </c>
      <c r="L200" s="48">
        <v>37891.495999999999</v>
      </c>
      <c r="M200" s="48">
        <v>24315.362000000001</v>
      </c>
      <c r="N200" s="48">
        <f t="shared" si="57"/>
        <v>33184.597000000002</v>
      </c>
    </row>
    <row r="201" spans="1:14" s="1" customFormat="1" ht="50.1" hidden="1" customHeight="1">
      <c r="A201" s="38"/>
      <c r="B201" s="37" t="s">
        <v>25</v>
      </c>
      <c r="C201" s="47">
        <v>430.30099999999999</v>
      </c>
      <c r="D201" s="47">
        <v>0</v>
      </c>
      <c r="E201" s="47">
        <v>78921.585999999996</v>
      </c>
      <c r="F201" s="47">
        <f t="shared" si="55"/>
        <v>-78491.284999999989</v>
      </c>
      <c r="G201" s="47">
        <v>75664.762000000002</v>
      </c>
      <c r="H201" s="47">
        <v>3743.6509999999998</v>
      </c>
      <c r="I201" s="47">
        <v>294551.45199999999</v>
      </c>
      <c r="J201" s="47">
        <f t="shared" si="56"/>
        <v>-215143.03899999999</v>
      </c>
      <c r="K201" s="47">
        <v>24670.433000000001</v>
      </c>
      <c r="L201" s="47">
        <v>34031.031000000003</v>
      </c>
      <c r="M201" s="47">
        <v>22062.469000000001</v>
      </c>
      <c r="N201" s="47">
        <f t="shared" si="57"/>
        <v>36638.99500000001</v>
      </c>
    </row>
    <row r="202" spans="1:14" s="1" customFormat="1" ht="50.1" hidden="1" customHeight="1">
      <c r="A202" s="38"/>
      <c r="B202" s="63" t="s">
        <v>26</v>
      </c>
      <c r="C202" s="48">
        <v>732.88199999999995</v>
      </c>
      <c r="D202" s="48">
        <v>0</v>
      </c>
      <c r="E202" s="48">
        <v>31258.228999999999</v>
      </c>
      <c r="F202" s="48">
        <f t="shared" si="55"/>
        <v>-30525.346999999998</v>
      </c>
      <c r="G202" s="48">
        <v>66238.054999999993</v>
      </c>
      <c r="H202" s="48">
        <v>3887.2249999999999</v>
      </c>
      <c r="I202" s="48">
        <v>356107.53200000001</v>
      </c>
      <c r="J202" s="48">
        <f t="shared" si="56"/>
        <v>-285982.25199999998</v>
      </c>
      <c r="K202" s="48">
        <v>12990.12</v>
      </c>
      <c r="L202" s="48">
        <v>30507.876</v>
      </c>
      <c r="M202" s="48">
        <v>24589.184000000001</v>
      </c>
      <c r="N202" s="48">
        <f t="shared" si="57"/>
        <v>18908.811999999998</v>
      </c>
    </row>
    <row r="203" spans="1:14" s="1" customFormat="1" ht="50.1" hidden="1" customHeight="1">
      <c r="A203" s="38"/>
      <c r="B203" s="37" t="s">
        <v>27</v>
      </c>
      <c r="C203" s="47">
        <v>602.47699999999998</v>
      </c>
      <c r="D203" s="47">
        <v>12</v>
      </c>
      <c r="E203" s="47">
        <v>28176.286</v>
      </c>
      <c r="F203" s="47">
        <f t="shared" si="55"/>
        <v>-27561.809000000001</v>
      </c>
      <c r="G203" s="47">
        <v>104293.946</v>
      </c>
      <c r="H203" s="47">
        <v>3275.279</v>
      </c>
      <c r="I203" s="47">
        <v>462631.413</v>
      </c>
      <c r="J203" s="47">
        <f t="shared" si="56"/>
        <v>-355062.18800000002</v>
      </c>
      <c r="K203" s="47">
        <v>19340.035</v>
      </c>
      <c r="L203" s="47">
        <v>40932.258999999998</v>
      </c>
      <c r="M203" s="47">
        <v>26462.9</v>
      </c>
      <c r="N203" s="47">
        <f t="shared" si="57"/>
        <v>33809.393999999993</v>
      </c>
    </row>
    <row r="204" spans="1:14" s="1" customFormat="1" ht="50.1" hidden="1" customHeight="1">
      <c r="A204" s="38"/>
      <c r="B204" s="13">
        <v>2013</v>
      </c>
      <c r="C204" s="65"/>
      <c r="D204" s="65"/>
      <c r="E204" s="65"/>
      <c r="F204" s="65"/>
      <c r="G204" s="189"/>
      <c r="H204" s="189"/>
      <c r="I204" s="189"/>
      <c r="J204" s="189"/>
      <c r="K204" s="189"/>
      <c r="L204" s="189"/>
      <c r="M204" s="189"/>
      <c r="N204" s="189"/>
    </row>
    <row r="205" spans="1:14" s="1" customFormat="1" ht="50.1" hidden="1" customHeight="1">
      <c r="A205" s="38"/>
      <c r="B205" s="63" t="s">
        <v>16</v>
      </c>
      <c r="C205" s="48">
        <v>281.31400000000002</v>
      </c>
      <c r="D205" s="48">
        <v>41.670999999999999</v>
      </c>
      <c r="E205" s="48">
        <v>18050.201000000001</v>
      </c>
      <c r="F205" s="48">
        <f t="shared" ref="F205:F216" si="58">C205+D205-E205</f>
        <v>-17727.216</v>
      </c>
      <c r="G205" s="48">
        <v>67222.342999999993</v>
      </c>
      <c r="H205" s="48">
        <v>3375.8249999999998</v>
      </c>
      <c r="I205" s="48">
        <v>283080.478</v>
      </c>
      <c r="J205" s="48">
        <f t="shared" ref="J205:J216" si="59">G205+H205-I205</f>
        <v>-212482.31</v>
      </c>
      <c r="K205" s="48">
        <v>11147.696</v>
      </c>
      <c r="L205" s="48">
        <v>42494.241999999998</v>
      </c>
      <c r="M205" s="48">
        <v>19367.960999999999</v>
      </c>
      <c r="N205" s="48">
        <f t="shared" ref="N205:N216" si="60">K205+L205-M205</f>
        <v>34273.976999999999</v>
      </c>
    </row>
    <row r="206" spans="1:14" s="1" customFormat="1" ht="50.1" hidden="1" customHeight="1">
      <c r="A206" s="38"/>
      <c r="B206" s="37" t="s">
        <v>17</v>
      </c>
      <c r="C206" s="47">
        <v>549.83199999999999</v>
      </c>
      <c r="D206" s="47">
        <v>68.308999999999997</v>
      </c>
      <c r="E206" s="47">
        <v>33638.754000000001</v>
      </c>
      <c r="F206" s="47">
        <f t="shared" si="58"/>
        <v>-33020.612999999998</v>
      </c>
      <c r="G206" s="47">
        <v>104503.85</v>
      </c>
      <c r="H206" s="47">
        <v>4489.5630000000001</v>
      </c>
      <c r="I206" s="47">
        <v>353011.217</v>
      </c>
      <c r="J206" s="47">
        <f t="shared" si="59"/>
        <v>-244017.804</v>
      </c>
      <c r="K206" s="47">
        <v>16470.883999999998</v>
      </c>
      <c r="L206" s="47">
        <v>37179.483</v>
      </c>
      <c r="M206" s="47">
        <v>36734.279000000002</v>
      </c>
      <c r="N206" s="47">
        <f t="shared" si="60"/>
        <v>16916.087999999996</v>
      </c>
    </row>
    <row r="207" spans="1:14" s="1" customFormat="1" ht="50.1" hidden="1" customHeight="1">
      <c r="A207" s="38"/>
      <c r="B207" s="63" t="s">
        <v>18</v>
      </c>
      <c r="C207" s="48">
        <v>751.55399999999997</v>
      </c>
      <c r="D207" s="48">
        <v>1.4350000000000001</v>
      </c>
      <c r="E207" s="48">
        <v>50873.152999999998</v>
      </c>
      <c r="F207" s="48">
        <f t="shared" si="58"/>
        <v>-50120.163999999997</v>
      </c>
      <c r="G207" s="48">
        <v>96055.335999999996</v>
      </c>
      <c r="H207" s="48">
        <v>2491.5340000000001</v>
      </c>
      <c r="I207" s="48">
        <v>460573.26500000001</v>
      </c>
      <c r="J207" s="48">
        <f t="shared" si="59"/>
        <v>-362026.39500000002</v>
      </c>
      <c r="K207" s="48">
        <v>22524.038</v>
      </c>
      <c r="L207" s="48">
        <v>42390.716999999997</v>
      </c>
      <c r="M207" s="48">
        <v>29237.376</v>
      </c>
      <c r="N207" s="48">
        <f t="shared" si="60"/>
        <v>35677.379000000001</v>
      </c>
    </row>
    <row r="208" spans="1:14" s="1" customFormat="1" ht="50.1" hidden="1" customHeight="1">
      <c r="A208" s="38"/>
      <c r="B208" s="37" t="s">
        <v>19</v>
      </c>
      <c r="C208" s="47">
        <v>118.616</v>
      </c>
      <c r="D208" s="47">
        <v>4269.1850000000004</v>
      </c>
      <c r="E208" s="47">
        <v>52134.633999999998</v>
      </c>
      <c r="F208" s="47">
        <f t="shared" si="58"/>
        <v>-47746.832999999999</v>
      </c>
      <c r="G208" s="47">
        <v>77167.357999999993</v>
      </c>
      <c r="H208" s="47">
        <v>2866.895</v>
      </c>
      <c r="I208" s="47">
        <v>351534.39199999999</v>
      </c>
      <c r="J208" s="47">
        <f t="shared" si="59"/>
        <v>-271500.13899999997</v>
      </c>
      <c r="K208" s="47">
        <v>23457.800999999999</v>
      </c>
      <c r="L208" s="47">
        <v>44279.337</v>
      </c>
      <c r="M208" s="47">
        <v>34505.028999999937</v>
      </c>
      <c r="N208" s="47">
        <f t="shared" si="60"/>
        <v>33232.109000000069</v>
      </c>
    </row>
    <row r="209" spans="1:14" s="1" customFormat="1" ht="50.1" hidden="1" customHeight="1">
      <c r="A209" s="38"/>
      <c r="B209" s="63" t="s">
        <v>20</v>
      </c>
      <c r="C209" s="48">
        <v>149.20500000000001</v>
      </c>
      <c r="D209" s="48">
        <v>0</v>
      </c>
      <c r="E209" s="48">
        <v>59413.83</v>
      </c>
      <c r="F209" s="48">
        <f t="shared" si="58"/>
        <v>-59264.625</v>
      </c>
      <c r="G209" s="48">
        <v>112024.179</v>
      </c>
      <c r="H209" s="48">
        <v>2042.769</v>
      </c>
      <c r="I209" s="48">
        <v>377930.22100000002</v>
      </c>
      <c r="J209" s="48">
        <f t="shared" si="59"/>
        <v>-263863.27300000004</v>
      </c>
      <c r="K209" s="48">
        <v>19708.166000000001</v>
      </c>
      <c r="L209" s="48">
        <v>45555.540999999997</v>
      </c>
      <c r="M209" s="48">
        <v>37704.514999999999</v>
      </c>
      <c r="N209" s="48">
        <f t="shared" si="60"/>
        <v>27559.191999999995</v>
      </c>
    </row>
    <row r="210" spans="1:14" s="1" customFormat="1" ht="50.1" hidden="1" customHeight="1">
      <c r="A210" s="38"/>
      <c r="B210" s="37" t="s">
        <v>21</v>
      </c>
      <c r="C210" s="47">
        <v>309.78100000000001</v>
      </c>
      <c r="D210" s="47">
        <v>43.747999999999998</v>
      </c>
      <c r="E210" s="47">
        <v>26888.153999999999</v>
      </c>
      <c r="F210" s="47">
        <f t="shared" si="58"/>
        <v>-26534.625</v>
      </c>
      <c r="G210" s="47">
        <v>78488.876999999993</v>
      </c>
      <c r="H210" s="47">
        <v>2590.3139999999999</v>
      </c>
      <c r="I210" s="47">
        <v>479411.65899999999</v>
      </c>
      <c r="J210" s="47">
        <f t="shared" si="59"/>
        <v>-398332.46799999999</v>
      </c>
      <c r="K210" s="47">
        <v>14856.716</v>
      </c>
      <c r="L210" s="47">
        <v>34292.283000000003</v>
      </c>
      <c r="M210" s="47">
        <v>25295.432000000001</v>
      </c>
      <c r="N210" s="47">
        <f t="shared" si="60"/>
        <v>23853.567000000003</v>
      </c>
    </row>
    <row r="211" spans="1:14" s="1" customFormat="1" ht="50.1" hidden="1" customHeight="1">
      <c r="A211" s="38"/>
      <c r="B211" s="63" t="s">
        <v>22</v>
      </c>
      <c r="C211" s="48">
        <v>349.02199999999999</v>
      </c>
      <c r="D211" s="48">
        <v>80.739999999999995</v>
      </c>
      <c r="E211" s="48">
        <v>49369.050999999999</v>
      </c>
      <c r="F211" s="48">
        <f t="shared" si="58"/>
        <v>-48939.288999999997</v>
      </c>
      <c r="G211" s="48">
        <v>68002.788</v>
      </c>
      <c r="H211" s="48">
        <v>3298.6350000000002</v>
      </c>
      <c r="I211" s="48">
        <v>342542.21500000003</v>
      </c>
      <c r="J211" s="48">
        <f t="shared" si="59"/>
        <v>-271240.79200000002</v>
      </c>
      <c r="K211" s="48">
        <v>20777.060000000001</v>
      </c>
      <c r="L211" s="48">
        <v>39163.718000000001</v>
      </c>
      <c r="M211" s="48">
        <v>26436.76000000006</v>
      </c>
      <c r="N211" s="48">
        <f t="shared" si="60"/>
        <v>33504.017999999945</v>
      </c>
    </row>
    <row r="212" spans="1:14" s="1" customFormat="1" ht="50.1" hidden="1" customHeight="1">
      <c r="A212" s="38"/>
      <c r="B212" s="37" t="s">
        <v>23</v>
      </c>
      <c r="C212" s="47">
        <v>2926.5540000000001</v>
      </c>
      <c r="D212" s="47">
        <v>2</v>
      </c>
      <c r="E212" s="47">
        <v>43329.063999999998</v>
      </c>
      <c r="F212" s="47">
        <f t="shared" si="58"/>
        <v>-40400.509999999995</v>
      </c>
      <c r="G212" s="47">
        <v>57944.991999999998</v>
      </c>
      <c r="H212" s="47">
        <v>3360.72</v>
      </c>
      <c r="I212" s="47">
        <v>325579.43599999999</v>
      </c>
      <c r="J212" s="47">
        <f t="shared" si="59"/>
        <v>-264273.72399999999</v>
      </c>
      <c r="K212" s="47">
        <v>32518.004000000001</v>
      </c>
      <c r="L212" s="47">
        <v>32885.199000000001</v>
      </c>
      <c r="M212" s="47">
        <v>22661.59</v>
      </c>
      <c r="N212" s="47">
        <f t="shared" si="60"/>
        <v>42741.612999999998</v>
      </c>
    </row>
    <row r="213" spans="1:14" s="1" customFormat="1" ht="50.1" hidden="1" customHeight="1">
      <c r="A213" s="38"/>
      <c r="B213" s="63" t="s">
        <v>24</v>
      </c>
      <c r="C213" s="48">
        <v>1441.681</v>
      </c>
      <c r="D213" s="48">
        <v>115.307</v>
      </c>
      <c r="E213" s="48">
        <v>35598.701999999997</v>
      </c>
      <c r="F213" s="48">
        <f t="shared" si="58"/>
        <v>-34041.714</v>
      </c>
      <c r="G213" s="48">
        <v>32089.507000000001</v>
      </c>
      <c r="H213" s="48">
        <v>2267.9459999999999</v>
      </c>
      <c r="I213" s="48">
        <v>423964.36499999999</v>
      </c>
      <c r="J213" s="48">
        <f t="shared" si="59"/>
        <v>-389606.91200000001</v>
      </c>
      <c r="K213" s="48">
        <v>14781.394</v>
      </c>
      <c r="L213" s="48">
        <v>40923.216999999997</v>
      </c>
      <c r="M213" s="48">
        <v>34077.661999999997</v>
      </c>
      <c r="N213" s="48">
        <f t="shared" si="60"/>
        <v>21626.949000000001</v>
      </c>
    </row>
    <row r="214" spans="1:14" s="1" customFormat="1" ht="50.1" hidden="1" customHeight="1">
      <c r="A214" s="38"/>
      <c r="B214" s="37" t="s">
        <v>25</v>
      </c>
      <c r="C214" s="47">
        <v>1509.711</v>
      </c>
      <c r="D214" s="47">
        <v>68.915000000000006</v>
      </c>
      <c r="E214" s="47">
        <v>56527.222999999998</v>
      </c>
      <c r="F214" s="47">
        <f t="shared" si="58"/>
        <v>-54948.597000000002</v>
      </c>
      <c r="G214" s="47">
        <v>67121.308999999994</v>
      </c>
      <c r="H214" s="47">
        <v>2479.6219999999998</v>
      </c>
      <c r="I214" s="47">
        <v>440357.96100000001</v>
      </c>
      <c r="J214" s="47">
        <f t="shared" si="59"/>
        <v>-370757.03</v>
      </c>
      <c r="K214" s="47">
        <v>30590.698</v>
      </c>
      <c r="L214" s="47">
        <v>51773.04</v>
      </c>
      <c r="M214" s="47">
        <v>27718.102999999999</v>
      </c>
      <c r="N214" s="47">
        <f t="shared" si="60"/>
        <v>54645.634999999995</v>
      </c>
    </row>
    <row r="215" spans="1:14" s="1" customFormat="1" ht="50.1" hidden="1" customHeight="1">
      <c r="A215" s="38"/>
      <c r="B215" s="63" t="s">
        <v>26</v>
      </c>
      <c r="C215" s="48">
        <v>412.44299999999998</v>
      </c>
      <c r="D215" s="48">
        <v>417.53500000000003</v>
      </c>
      <c r="E215" s="48">
        <v>49451.493999999999</v>
      </c>
      <c r="F215" s="48">
        <f t="shared" si="58"/>
        <v>-48621.515999999996</v>
      </c>
      <c r="G215" s="48">
        <v>95293.592999999993</v>
      </c>
      <c r="H215" s="48">
        <v>1845.2070000000001</v>
      </c>
      <c r="I215" s="48">
        <v>362997.97499999998</v>
      </c>
      <c r="J215" s="48">
        <f t="shared" si="59"/>
        <v>-265859.17499999999</v>
      </c>
      <c r="K215" s="48">
        <v>28238.967000000001</v>
      </c>
      <c r="L215" s="48">
        <v>44404.838000000003</v>
      </c>
      <c r="M215" s="48">
        <v>32260.807999999881</v>
      </c>
      <c r="N215" s="48">
        <f t="shared" si="60"/>
        <v>40382.997000000127</v>
      </c>
    </row>
    <row r="216" spans="1:14" s="1" customFormat="1" ht="50.1" hidden="1" customHeight="1">
      <c r="A216" s="38"/>
      <c r="B216" s="37" t="s">
        <v>27</v>
      </c>
      <c r="C216" s="47">
        <v>433.89600000000002</v>
      </c>
      <c r="D216" s="47">
        <v>25.01</v>
      </c>
      <c r="E216" s="47">
        <v>52214.192869999999</v>
      </c>
      <c r="F216" s="47">
        <f t="shared" si="58"/>
        <v>-51755.286869999996</v>
      </c>
      <c r="G216" s="47">
        <v>50327.762999999999</v>
      </c>
      <c r="H216" s="47">
        <v>2222.27</v>
      </c>
      <c r="I216" s="47">
        <v>477271.77128500002</v>
      </c>
      <c r="J216" s="47">
        <f t="shared" si="59"/>
        <v>-424721.73828500003</v>
      </c>
      <c r="K216" s="47">
        <v>10536.793</v>
      </c>
      <c r="L216" s="47">
        <v>30991.733</v>
      </c>
      <c r="M216" s="47">
        <v>24478.591800000133</v>
      </c>
      <c r="N216" s="47">
        <f t="shared" si="60"/>
        <v>17049.934199999865</v>
      </c>
    </row>
    <row r="217" spans="1:14" s="1" customFormat="1" ht="50.1" hidden="1" customHeight="1">
      <c r="A217" s="38"/>
      <c r="B217" s="13">
        <v>2014</v>
      </c>
      <c r="C217" s="65"/>
      <c r="D217" s="65"/>
      <c r="E217" s="65"/>
      <c r="F217" s="65"/>
      <c r="G217" s="189"/>
      <c r="H217" s="189"/>
      <c r="I217" s="189"/>
      <c r="J217" s="189"/>
      <c r="K217" s="189"/>
      <c r="L217" s="189"/>
      <c r="M217" s="189"/>
      <c r="N217" s="189"/>
    </row>
    <row r="218" spans="1:14" s="1" customFormat="1" ht="50.1" hidden="1" customHeight="1">
      <c r="A218" s="38"/>
      <c r="B218" s="63" t="s">
        <v>16</v>
      </c>
      <c r="C218" s="48">
        <v>894.40099999999995</v>
      </c>
      <c r="D218" s="48">
        <v>0</v>
      </c>
      <c r="E218" s="48">
        <v>31472.91504</v>
      </c>
      <c r="F218" s="48">
        <f t="shared" ref="F218:F229" si="61">C218+D218-E218</f>
        <v>-30578.514039999998</v>
      </c>
      <c r="G218" s="48">
        <v>60741.661</v>
      </c>
      <c r="H218" s="48">
        <v>4668.9160000000002</v>
      </c>
      <c r="I218" s="48">
        <v>478793.35506999999</v>
      </c>
      <c r="J218" s="48">
        <f t="shared" ref="J218:J229" si="62">G218+H218-I218</f>
        <v>-413382.77807</v>
      </c>
      <c r="K218" s="48">
        <v>54678.66</v>
      </c>
      <c r="L218" s="48">
        <v>35988.006999999998</v>
      </c>
      <c r="M218" s="48">
        <v>28644.53699999988</v>
      </c>
      <c r="N218" s="48">
        <f t="shared" ref="N218:N229" si="63">K218+L218-M218</f>
        <v>62022.130000000121</v>
      </c>
    </row>
    <row r="219" spans="1:14" s="1" customFormat="1" ht="50.1" hidden="1" customHeight="1">
      <c r="A219" s="38"/>
      <c r="B219" s="37" t="s">
        <v>17</v>
      </c>
      <c r="C219" s="47">
        <v>438.68400000000003</v>
      </c>
      <c r="D219" s="47">
        <v>25.614999999999998</v>
      </c>
      <c r="E219" s="47">
        <v>31301.663</v>
      </c>
      <c r="F219" s="47">
        <f t="shared" si="61"/>
        <v>-30837.364000000001</v>
      </c>
      <c r="G219" s="47">
        <v>89102.720000000001</v>
      </c>
      <c r="H219" s="47">
        <v>4686.9930000000004</v>
      </c>
      <c r="I219" s="47">
        <v>432660.76389999996</v>
      </c>
      <c r="J219" s="47">
        <f t="shared" si="62"/>
        <v>-338871.05089999997</v>
      </c>
      <c r="K219" s="47">
        <v>22474.028999999999</v>
      </c>
      <c r="L219" s="47">
        <v>31398.405999999999</v>
      </c>
      <c r="M219" s="47">
        <v>29827.21500000012</v>
      </c>
      <c r="N219" s="47">
        <f t="shared" si="63"/>
        <v>24045.219999999877</v>
      </c>
    </row>
    <row r="220" spans="1:14" s="1" customFormat="1" ht="50.1" hidden="1" customHeight="1">
      <c r="A220" s="38"/>
      <c r="B220" s="63" t="s">
        <v>18</v>
      </c>
      <c r="C220" s="48">
        <v>373.32600000000002</v>
      </c>
      <c r="D220" s="48">
        <v>0</v>
      </c>
      <c r="E220" s="48">
        <v>29548.473999999998</v>
      </c>
      <c r="F220" s="48">
        <f t="shared" si="61"/>
        <v>-29175.147999999997</v>
      </c>
      <c r="G220" s="48">
        <v>96382.115000000005</v>
      </c>
      <c r="H220" s="48">
        <v>3043.56</v>
      </c>
      <c r="I220" s="48">
        <v>431843.57451999997</v>
      </c>
      <c r="J220" s="48">
        <f t="shared" si="62"/>
        <v>-332417.89951999998</v>
      </c>
      <c r="K220" s="48">
        <v>11650.624</v>
      </c>
      <c r="L220" s="48">
        <v>32533.633999999998</v>
      </c>
      <c r="M220" s="48">
        <v>32491.027000000118</v>
      </c>
      <c r="N220" s="48">
        <f t="shared" si="63"/>
        <v>11693.230999999883</v>
      </c>
    </row>
    <row r="221" spans="1:14" s="1" customFormat="1" ht="50.1" hidden="1" customHeight="1">
      <c r="A221" s="38"/>
      <c r="B221" s="37" t="s">
        <v>19</v>
      </c>
      <c r="C221" s="47">
        <v>647.73699999999997</v>
      </c>
      <c r="D221" s="47">
        <v>0</v>
      </c>
      <c r="E221" s="47">
        <v>28855.874</v>
      </c>
      <c r="F221" s="47">
        <f t="shared" si="61"/>
        <v>-28208.136999999999</v>
      </c>
      <c r="G221" s="47">
        <v>74199.599000000002</v>
      </c>
      <c r="H221" s="47">
        <v>3577.701</v>
      </c>
      <c r="I221" s="47">
        <v>430303.10621</v>
      </c>
      <c r="J221" s="47">
        <f t="shared" si="62"/>
        <v>-352525.80621000001</v>
      </c>
      <c r="K221" s="47">
        <v>20635.413</v>
      </c>
      <c r="L221" s="47">
        <v>42732.762999999999</v>
      </c>
      <c r="M221" s="47">
        <v>30948.001000000058</v>
      </c>
      <c r="N221" s="47">
        <f t="shared" si="63"/>
        <v>32420.174999999941</v>
      </c>
    </row>
    <row r="222" spans="1:14" s="1" customFormat="1" ht="50.1" hidden="1" customHeight="1">
      <c r="A222" s="38"/>
      <c r="B222" s="63" t="s">
        <v>20</v>
      </c>
      <c r="C222" s="48">
        <v>2429.0540000000001</v>
      </c>
      <c r="D222" s="48">
        <v>0</v>
      </c>
      <c r="E222" s="48">
        <v>54791.438000000002</v>
      </c>
      <c r="F222" s="48">
        <f t="shared" si="61"/>
        <v>-52362.384000000005</v>
      </c>
      <c r="G222" s="48">
        <v>82764.956999999995</v>
      </c>
      <c r="H222" s="48">
        <v>4373.0540000000001</v>
      </c>
      <c r="I222" s="48">
        <v>345666.10928500001</v>
      </c>
      <c r="J222" s="48">
        <f t="shared" si="62"/>
        <v>-258528.09828500001</v>
      </c>
      <c r="K222" s="48">
        <v>16068.695</v>
      </c>
      <c r="L222" s="48">
        <v>31289.819</v>
      </c>
      <c r="M222" s="48">
        <v>29174.555999999939</v>
      </c>
      <c r="N222" s="48">
        <f t="shared" si="63"/>
        <v>18183.958000000057</v>
      </c>
    </row>
    <row r="223" spans="1:14" s="1" customFormat="1" ht="50.1" hidden="1" customHeight="1">
      <c r="A223" s="38"/>
      <c r="B223" s="37" t="s">
        <v>21</v>
      </c>
      <c r="C223" s="47">
        <v>1262.2059999999999</v>
      </c>
      <c r="D223" s="47">
        <v>132.09700000000001</v>
      </c>
      <c r="E223" s="47">
        <v>51568.0985</v>
      </c>
      <c r="F223" s="47">
        <f t="shared" si="61"/>
        <v>-50173.7955</v>
      </c>
      <c r="G223" s="47">
        <v>80983.187999999995</v>
      </c>
      <c r="H223" s="47">
        <v>4018.3580000000002</v>
      </c>
      <c r="I223" s="47">
        <v>370777.00635000004</v>
      </c>
      <c r="J223" s="47">
        <f t="shared" si="62"/>
        <v>-285775.46035000007</v>
      </c>
      <c r="K223" s="47">
        <v>14443.866</v>
      </c>
      <c r="L223" s="47">
        <v>58212.124000000003</v>
      </c>
      <c r="M223" s="47">
        <v>26963.879000000001</v>
      </c>
      <c r="N223" s="47">
        <f t="shared" si="63"/>
        <v>45692.111000000004</v>
      </c>
    </row>
    <row r="224" spans="1:14" s="1" customFormat="1" ht="50.1" hidden="1" customHeight="1">
      <c r="A224" s="38"/>
      <c r="B224" s="63" t="s">
        <v>22</v>
      </c>
      <c r="C224" s="48">
        <v>1645.298</v>
      </c>
      <c r="D224" s="48">
        <v>68.704999999999998</v>
      </c>
      <c r="E224" s="48">
        <v>41714.048999999999</v>
      </c>
      <c r="F224" s="48">
        <f t="shared" si="61"/>
        <v>-40000.046000000002</v>
      </c>
      <c r="G224" s="48">
        <v>97136.445000000007</v>
      </c>
      <c r="H224" s="48">
        <v>4139.8649999999998</v>
      </c>
      <c r="I224" s="48">
        <v>312521.15072000003</v>
      </c>
      <c r="J224" s="48">
        <f t="shared" si="62"/>
        <v>-211244.84072000004</v>
      </c>
      <c r="K224" s="48">
        <v>21924.919000000002</v>
      </c>
      <c r="L224" s="48">
        <v>40872.241999999998</v>
      </c>
      <c r="M224" s="48">
        <v>30000.46625999987</v>
      </c>
      <c r="N224" s="48">
        <f t="shared" si="63"/>
        <v>32796.69474000013</v>
      </c>
    </row>
    <row r="225" spans="1:14" s="1" customFormat="1" ht="50.1" hidden="1" customHeight="1">
      <c r="A225" s="38"/>
      <c r="B225" s="37" t="s">
        <v>23</v>
      </c>
      <c r="C225" s="47">
        <v>1189.4570000000001</v>
      </c>
      <c r="D225" s="47">
        <v>13</v>
      </c>
      <c r="E225" s="47">
        <v>35955.957999999999</v>
      </c>
      <c r="F225" s="47">
        <f t="shared" si="61"/>
        <v>-34753.500999999997</v>
      </c>
      <c r="G225" s="47">
        <v>69903.491999999998</v>
      </c>
      <c r="H225" s="47">
        <v>4142.6099999999997</v>
      </c>
      <c r="I225" s="47">
        <v>556780.55319000001</v>
      </c>
      <c r="J225" s="47">
        <f t="shared" si="62"/>
        <v>-482734.45118999999</v>
      </c>
      <c r="K225" s="47">
        <v>25541.292000000001</v>
      </c>
      <c r="L225" s="47">
        <v>49450.688999999998</v>
      </c>
      <c r="M225" s="47">
        <v>28190.311000000118</v>
      </c>
      <c r="N225" s="47">
        <f t="shared" si="63"/>
        <v>46801.669999999882</v>
      </c>
    </row>
    <row r="226" spans="1:14" s="1" customFormat="1" ht="50.1" hidden="1" customHeight="1">
      <c r="A226" s="38"/>
      <c r="B226" s="63" t="s">
        <v>24</v>
      </c>
      <c r="C226" s="48">
        <v>1117.7950000000001</v>
      </c>
      <c r="D226" s="48">
        <v>4007.6480000000001</v>
      </c>
      <c r="E226" s="48">
        <v>50128.928</v>
      </c>
      <c r="F226" s="48">
        <f t="shared" si="61"/>
        <v>-45003.485000000001</v>
      </c>
      <c r="G226" s="48">
        <v>86442.301000000007</v>
      </c>
      <c r="H226" s="48">
        <v>2949.8339999999998</v>
      </c>
      <c r="I226" s="48">
        <v>504685.53924999997</v>
      </c>
      <c r="J226" s="48">
        <f t="shared" si="62"/>
        <v>-415293.40424999996</v>
      </c>
      <c r="K226" s="48">
        <v>21189.541000000001</v>
      </c>
      <c r="L226" s="48">
        <v>32527.012999999999</v>
      </c>
      <c r="M226" s="48">
        <v>29972.881000000001</v>
      </c>
      <c r="N226" s="48">
        <f t="shared" si="63"/>
        <v>23743.673000000003</v>
      </c>
    </row>
    <row r="227" spans="1:14" s="1" customFormat="1" ht="50.1" hidden="1" customHeight="1">
      <c r="A227" s="38"/>
      <c r="B227" s="37" t="s">
        <v>25</v>
      </c>
      <c r="C227" s="47">
        <v>722.44500000000005</v>
      </c>
      <c r="D227" s="47">
        <v>9.609</v>
      </c>
      <c r="E227" s="47">
        <v>51721.050999999999</v>
      </c>
      <c r="F227" s="47">
        <f t="shared" si="61"/>
        <v>-50988.997000000003</v>
      </c>
      <c r="G227" s="47">
        <v>113257.77899999999</v>
      </c>
      <c r="H227" s="47">
        <v>3786.3420000000001</v>
      </c>
      <c r="I227" s="47">
        <v>464117.99091000005</v>
      </c>
      <c r="J227" s="47">
        <f t="shared" si="62"/>
        <v>-347073.86991000007</v>
      </c>
      <c r="K227" s="47">
        <v>23711.294999999998</v>
      </c>
      <c r="L227" s="47">
        <v>28230.474999999999</v>
      </c>
      <c r="M227" s="47">
        <v>22976.93799999994</v>
      </c>
      <c r="N227" s="47">
        <f t="shared" si="63"/>
        <v>28964.832000000057</v>
      </c>
    </row>
    <row r="228" spans="1:14" s="1" customFormat="1" ht="50.1" hidden="1" customHeight="1">
      <c r="A228" s="38"/>
      <c r="B228" s="63" t="s">
        <v>26</v>
      </c>
      <c r="C228" s="48">
        <v>1196.729</v>
      </c>
      <c r="D228" s="48">
        <v>41.912999999999997</v>
      </c>
      <c r="E228" s="48">
        <v>28909.643</v>
      </c>
      <c r="F228" s="48">
        <f t="shared" si="61"/>
        <v>-27671.001</v>
      </c>
      <c r="G228" s="48">
        <v>77591.638000000006</v>
      </c>
      <c r="H228" s="48">
        <v>16750.697</v>
      </c>
      <c r="I228" s="48">
        <v>408357.46545999998</v>
      </c>
      <c r="J228" s="48">
        <f t="shared" si="62"/>
        <v>-314015.13045999996</v>
      </c>
      <c r="K228" s="48">
        <v>19843.572000000029</v>
      </c>
      <c r="L228" s="48">
        <v>29275.084999999999</v>
      </c>
      <c r="M228" s="48">
        <v>30134.288999999939</v>
      </c>
      <c r="N228" s="48">
        <f t="shared" si="63"/>
        <v>18984.36800000009</v>
      </c>
    </row>
    <row r="229" spans="1:14" s="1" customFormat="1" ht="50.1" hidden="1" customHeight="1">
      <c r="A229" s="38"/>
      <c r="B229" s="37" t="s">
        <v>27</v>
      </c>
      <c r="C229" s="47">
        <v>530.38800000000003</v>
      </c>
      <c r="D229" s="47">
        <v>82.382999999999996</v>
      </c>
      <c r="E229" s="47">
        <v>57874.108999999997</v>
      </c>
      <c r="F229" s="47">
        <f t="shared" si="61"/>
        <v>-57261.337999999996</v>
      </c>
      <c r="G229" s="47">
        <v>93289.036999999997</v>
      </c>
      <c r="H229" s="47">
        <v>3369.087</v>
      </c>
      <c r="I229" s="47">
        <v>363824.32808999997</v>
      </c>
      <c r="J229" s="47">
        <f t="shared" si="62"/>
        <v>-267166.20408999996</v>
      </c>
      <c r="K229" s="47">
        <v>16355.367</v>
      </c>
      <c r="L229" s="47">
        <v>28469.825000000001</v>
      </c>
      <c r="M229" s="47">
        <v>30107.07900000018</v>
      </c>
      <c r="N229" s="47">
        <f t="shared" si="63"/>
        <v>14718.112999999823</v>
      </c>
    </row>
    <row r="230" spans="1:14" s="1" customFormat="1" ht="50.1" hidden="1" customHeight="1">
      <c r="A230" s="38"/>
      <c r="B230" s="13">
        <v>2015</v>
      </c>
      <c r="C230" s="65"/>
      <c r="D230" s="65"/>
      <c r="E230" s="65"/>
      <c r="F230" s="65"/>
      <c r="G230" s="189"/>
      <c r="H230" s="189"/>
      <c r="I230" s="189"/>
      <c r="J230" s="189"/>
      <c r="K230" s="189"/>
      <c r="L230" s="189"/>
      <c r="M230" s="189"/>
      <c r="N230" s="189"/>
    </row>
    <row r="231" spans="1:14" s="1" customFormat="1" ht="50.1" hidden="1" customHeight="1">
      <c r="A231" s="38"/>
      <c r="B231" s="63" t="s">
        <v>16</v>
      </c>
      <c r="C231" s="48">
        <v>494.29899999999998</v>
      </c>
      <c r="D231" s="48">
        <v>105.063</v>
      </c>
      <c r="E231" s="48">
        <v>34977.175999999999</v>
      </c>
      <c r="F231" s="48">
        <f t="shared" ref="F231:F242" si="64">C231+D231-E231</f>
        <v>-34377.813999999998</v>
      </c>
      <c r="G231" s="48">
        <v>77666.672999999995</v>
      </c>
      <c r="H231" s="48">
        <v>4084.8020000000001</v>
      </c>
      <c r="I231" s="48">
        <v>352948.95699999999</v>
      </c>
      <c r="J231" s="48">
        <f t="shared" ref="J231:J242" si="65">G231+H231-I231</f>
        <v>-271197.48200000002</v>
      </c>
      <c r="K231" s="48">
        <v>8210.2469999999994</v>
      </c>
      <c r="L231" s="48">
        <v>63625.040999999997</v>
      </c>
      <c r="M231" s="48">
        <v>23701.125</v>
      </c>
      <c r="N231" s="48">
        <f t="shared" ref="N231:N242" si="66">K231+L231-M231</f>
        <v>48134.163</v>
      </c>
    </row>
    <row r="232" spans="1:14" s="1" customFormat="1" ht="50.1" hidden="1" customHeight="1">
      <c r="A232" s="38"/>
      <c r="B232" s="37" t="s">
        <v>17</v>
      </c>
      <c r="C232" s="47">
        <v>282.27300000000002</v>
      </c>
      <c r="D232" s="47">
        <v>133.209</v>
      </c>
      <c r="E232" s="47">
        <v>30653.864000000001</v>
      </c>
      <c r="F232" s="47">
        <f t="shared" si="64"/>
        <v>-30238.382000000001</v>
      </c>
      <c r="G232" s="47">
        <v>46782.667999999998</v>
      </c>
      <c r="H232" s="47">
        <v>3733.57</v>
      </c>
      <c r="I232" s="47">
        <v>344196.63199999998</v>
      </c>
      <c r="J232" s="47">
        <f t="shared" si="65"/>
        <v>-293680.39399999997</v>
      </c>
      <c r="K232" s="47">
        <v>10634.807000000001</v>
      </c>
      <c r="L232" s="47">
        <v>28764.738000000001</v>
      </c>
      <c r="M232" s="47">
        <v>22268.786</v>
      </c>
      <c r="N232" s="47">
        <f t="shared" si="66"/>
        <v>17130.758999999998</v>
      </c>
    </row>
    <row r="233" spans="1:14" s="1" customFormat="1" ht="50.1" hidden="1" customHeight="1">
      <c r="A233" s="38"/>
      <c r="B233" s="63" t="s">
        <v>18</v>
      </c>
      <c r="C233" s="48">
        <v>269.94200000000001</v>
      </c>
      <c r="D233" s="48">
        <v>183.36199999999999</v>
      </c>
      <c r="E233" s="48">
        <v>21446.396000000001</v>
      </c>
      <c r="F233" s="48">
        <f t="shared" si="64"/>
        <v>-20993.092000000001</v>
      </c>
      <c r="G233" s="48">
        <v>100211.13099999999</v>
      </c>
      <c r="H233" s="48">
        <v>5985.5879999999997</v>
      </c>
      <c r="I233" s="48">
        <v>482985.87323999999</v>
      </c>
      <c r="J233" s="48">
        <f t="shared" si="65"/>
        <v>-376789.15424</v>
      </c>
      <c r="K233" s="48">
        <v>17510.851999999999</v>
      </c>
      <c r="L233" s="48">
        <v>35425.514999999999</v>
      </c>
      <c r="M233" s="48">
        <v>28601.54</v>
      </c>
      <c r="N233" s="48">
        <f t="shared" si="66"/>
        <v>24334.826999999997</v>
      </c>
    </row>
    <row r="234" spans="1:14" s="1" customFormat="1" ht="50.1" hidden="1" customHeight="1">
      <c r="A234" s="38"/>
      <c r="B234" s="37" t="s">
        <v>19</v>
      </c>
      <c r="C234" s="47">
        <v>205.05099999999999</v>
      </c>
      <c r="D234" s="47">
        <v>28.885000000000002</v>
      </c>
      <c r="E234" s="47">
        <v>33203.911</v>
      </c>
      <c r="F234" s="47">
        <f t="shared" si="64"/>
        <v>-32969.974999999999</v>
      </c>
      <c r="G234" s="47">
        <v>60676.072999999997</v>
      </c>
      <c r="H234" s="47">
        <v>3876.9969999999998</v>
      </c>
      <c r="I234" s="47">
        <v>382753.16222000006</v>
      </c>
      <c r="J234" s="47">
        <f t="shared" si="65"/>
        <v>-318200.09222000005</v>
      </c>
      <c r="K234" s="47">
        <v>22518.026999999969</v>
      </c>
      <c r="L234" s="47">
        <v>33786.875</v>
      </c>
      <c r="M234" s="47">
        <v>35936.929999999884</v>
      </c>
      <c r="N234" s="47">
        <f t="shared" si="66"/>
        <v>20367.972000000089</v>
      </c>
    </row>
    <row r="235" spans="1:14" s="1" customFormat="1" ht="50.1" hidden="1" customHeight="1">
      <c r="A235" s="38"/>
      <c r="B235" s="63" t="s">
        <v>20</v>
      </c>
      <c r="C235" s="48">
        <v>273.024</v>
      </c>
      <c r="D235" s="48">
        <v>3684.241</v>
      </c>
      <c r="E235" s="48">
        <v>68784.933000000005</v>
      </c>
      <c r="F235" s="48">
        <f t="shared" si="64"/>
        <v>-64827.668000000005</v>
      </c>
      <c r="G235" s="48">
        <v>84311.873999999996</v>
      </c>
      <c r="H235" s="48">
        <v>2699.1320000000001</v>
      </c>
      <c r="I235" s="48">
        <v>406524.97155000002</v>
      </c>
      <c r="J235" s="48">
        <f t="shared" si="65"/>
        <v>-319513.96555000002</v>
      </c>
      <c r="K235" s="48">
        <v>14321.418</v>
      </c>
      <c r="L235" s="48">
        <v>29863.245999999999</v>
      </c>
      <c r="M235" s="48">
        <v>31614.88599999994</v>
      </c>
      <c r="N235" s="48">
        <f t="shared" si="66"/>
        <v>12569.778000000057</v>
      </c>
    </row>
    <row r="236" spans="1:14" s="1" customFormat="1" ht="50.1" hidden="1" customHeight="1">
      <c r="A236" s="38"/>
      <c r="B236" s="37" t="s">
        <v>21</v>
      </c>
      <c r="C236" s="47">
        <v>177.792</v>
      </c>
      <c r="D236" s="47">
        <v>67.495000000000005</v>
      </c>
      <c r="E236" s="47">
        <v>36791.51</v>
      </c>
      <c r="F236" s="47">
        <f t="shared" si="64"/>
        <v>-36546.223000000005</v>
      </c>
      <c r="G236" s="47">
        <v>100992.03200000001</v>
      </c>
      <c r="H236" s="47">
        <v>3616.7379999999998</v>
      </c>
      <c r="I236" s="47">
        <v>361600.23686</v>
      </c>
      <c r="J236" s="47">
        <f t="shared" si="65"/>
        <v>-256991.46685999999</v>
      </c>
      <c r="K236" s="47">
        <v>23284.534</v>
      </c>
      <c r="L236" s="47">
        <v>35933.622000000003</v>
      </c>
      <c r="M236" s="47">
        <v>34545.10699999988</v>
      </c>
      <c r="N236" s="47">
        <f t="shared" si="66"/>
        <v>24673.049000000123</v>
      </c>
    </row>
    <row r="237" spans="1:14" s="1" customFormat="1" ht="50.1" hidden="1" customHeight="1">
      <c r="A237" s="38"/>
      <c r="B237" s="63" t="s">
        <v>22</v>
      </c>
      <c r="C237" s="48">
        <v>443.55399999999997</v>
      </c>
      <c r="D237" s="48">
        <v>83.974999999999994</v>
      </c>
      <c r="E237" s="48">
        <v>69565.221999999994</v>
      </c>
      <c r="F237" s="48">
        <f t="shared" si="64"/>
        <v>-69037.692999999999</v>
      </c>
      <c r="G237" s="48">
        <v>77631.866999999998</v>
      </c>
      <c r="H237" s="48">
        <v>3228.8380000000002</v>
      </c>
      <c r="I237" s="48">
        <v>462777.87120999995</v>
      </c>
      <c r="J237" s="48">
        <f t="shared" si="65"/>
        <v>-381917.16620999994</v>
      </c>
      <c r="K237" s="48">
        <v>22294.840000000029</v>
      </c>
      <c r="L237" s="48">
        <v>60174.631000000001</v>
      </c>
      <c r="M237" s="48">
        <v>50034.451999999939</v>
      </c>
      <c r="N237" s="48">
        <f t="shared" si="66"/>
        <v>32435.019000000095</v>
      </c>
    </row>
    <row r="238" spans="1:14" s="1" customFormat="1" ht="50.1" hidden="1" customHeight="1">
      <c r="A238" s="38"/>
      <c r="B238" s="37" t="s">
        <v>23</v>
      </c>
      <c r="C238" s="47">
        <v>74.593000000000004</v>
      </c>
      <c r="D238" s="47">
        <v>121.441</v>
      </c>
      <c r="E238" s="47">
        <v>62278.372000000003</v>
      </c>
      <c r="F238" s="47">
        <f t="shared" si="64"/>
        <v>-62082.338000000003</v>
      </c>
      <c r="G238" s="47">
        <v>81921.460999999996</v>
      </c>
      <c r="H238" s="47">
        <v>2403.8290000000002</v>
      </c>
      <c r="I238" s="47">
        <v>500951.08133999998</v>
      </c>
      <c r="J238" s="47">
        <f t="shared" si="65"/>
        <v>-416625.79134</v>
      </c>
      <c r="K238" s="47">
        <v>17204.19399999997</v>
      </c>
      <c r="L238" s="47">
        <v>35805.553</v>
      </c>
      <c r="M238" s="47">
        <v>43011.242999999944</v>
      </c>
      <c r="N238" s="47">
        <f t="shared" si="66"/>
        <v>9998.5040000000299</v>
      </c>
    </row>
    <row r="239" spans="1:14" s="1" customFormat="1" ht="50.1" hidden="1" customHeight="1">
      <c r="A239" s="38"/>
      <c r="B239" s="63" t="s">
        <v>24</v>
      </c>
      <c r="C239" s="48">
        <v>432.20299999999997</v>
      </c>
      <c r="D239" s="48">
        <v>1066.809</v>
      </c>
      <c r="E239" s="48">
        <v>22260.664000000001</v>
      </c>
      <c r="F239" s="48">
        <f t="shared" si="64"/>
        <v>-20761.652000000002</v>
      </c>
      <c r="G239" s="48">
        <v>77248.62</v>
      </c>
      <c r="H239" s="48">
        <v>1830.3510000000001</v>
      </c>
      <c r="I239" s="48">
        <v>439291.44641000003</v>
      </c>
      <c r="J239" s="48">
        <f t="shared" si="65"/>
        <v>-360212.47541000007</v>
      </c>
      <c r="K239" s="48">
        <v>17778.542000000001</v>
      </c>
      <c r="L239" s="48">
        <v>26466.697</v>
      </c>
      <c r="M239" s="48">
        <v>37715.856000000058</v>
      </c>
      <c r="N239" s="48">
        <f t="shared" si="66"/>
        <v>6529.3829999999434</v>
      </c>
    </row>
    <row r="240" spans="1:14" s="1" customFormat="1" ht="50.1" hidden="1" customHeight="1">
      <c r="A240" s="38"/>
      <c r="B240" s="37" t="s">
        <v>25</v>
      </c>
      <c r="C240" s="47">
        <v>500.471</v>
      </c>
      <c r="D240" s="47">
        <v>885.12900000000002</v>
      </c>
      <c r="E240" s="47">
        <v>36997.029000000002</v>
      </c>
      <c r="F240" s="47">
        <f t="shared" si="64"/>
        <v>-35611.429000000004</v>
      </c>
      <c r="G240" s="47">
        <v>104485.857</v>
      </c>
      <c r="H240" s="47">
        <v>3951.6019999999999</v>
      </c>
      <c r="I240" s="47">
        <v>404877.228</v>
      </c>
      <c r="J240" s="47">
        <f t="shared" si="65"/>
        <v>-296439.76899999997</v>
      </c>
      <c r="K240" s="47">
        <v>14824.721</v>
      </c>
      <c r="L240" s="47">
        <v>42465.16</v>
      </c>
      <c r="M240" s="47">
        <v>74259.115999999995</v>
      </c>
      <c r="N240" s="47">
        <f t="shared" si="66"/>
        <v>-16969.234999999993</v>
      </c>
    </row>
    <row r="241" spans="1:14" s="1" customFormat="1" ht="50.1" hidden="1" customHeight="1">
      <c r="A241" s="38"/>
      <c r="B241" s="63" t="s">
        <v>26</v>
      </c>
      <c r="C241" s="48">
        <v>222.53100000000001</v>
      </c>
      <c r="D241" s="48">
        <v>0</v>
      </c>
      <c r="E241" s="48">
        <v>47795.800999999999</v>
      </c>
      <c r="F241" s="48">
        <f t="shared" si="64"/>
        <v>-47573.27</v>
      </c>
      <c r="G241" s="48">
        <v>73250.273000000001</v>
      </c>
      <c r="H241" s="48">
        <v>3500.7350000000001</v>
      </c>
      <c r="I241" s="48">
        <v>352568.12475000002</v>
      </c>
      <c r="J241" s="48">
        <f t="shared" si="65"/>
        <v>-275817.11675000004</v>
      </c>
      <c r="K241" s="48">
        <v>23949.526000000031</v>
      </c>
      <c r="L241" s="48">
        <v>33224.076000000001</v>
      </c>
      <c r="M241" s="48">
        <v>68517.119000000006</v>
      </c>
      <c r="N241" s="48">
        <f t="shared" si="66"/>
        <v>-11343.516999999978</v>
      </c>
    </row>
    <row r="242" spans="1:14" s="1" customFormat="1" ht="50.1" hidden="1" customHeight="1">
      <c r="A242" s="38"/>
      <c r="B242" s="37" t="s">
        <v>27</v>
      </c>
      <c r="C242" s="47">
        <v>78.707999999999998</v>
      </c>
      <c r="D242" s="47">
        <v>23.5</v>
      </c>
      <c r="E242" s="47">
        <v>42769.252999999997</v>
      </c>
      <c r="F242" s="47">
        <f t="shared" si="64"/>
        <v>-42667.044999999998</v>
      </c>
      <c r="G242" s="47">
        <v>74402.395000000004</v>
      </c>
      <c r="H242" s="47">
        <v>3441.1790000000001</v>
      </c>
      <c r="I242" s="47">
        <v>377799.87404999998</v>
      </c>
      <c r="J242" s="47">
        <f t="shared" si="65"/>
        <v>-299956.30004999996</v>
      </c>
      <c r="K242" s="47">
        <v>11365.829</v>
      </c>
      <c r="L242" s="47">
        <v>28652.814999999999</v>
      </c>
      <c r="M242" s="47">
        <v>41911.787999999942</v>
      </c>
      <c r="N242" s="47">
        <f t="shared" si="66"/>
        <v>-1893.143999999942</v>
      </c>
    </row>
    <row r="243" spans="1:14" s="1" customFormat="1" ht="50.1" hidden="1" customHeight="1">
      <c r="A243" s="38"/>
      <c r="B243" s="13">
        <v>2016</v>
      </c>
      <c r="C243" s="65"/>
      <c r="D243" s="65"/>
      <c r="E243" s="65"/>
      <c r="F243" s="65"/>
      <c r="G243" s="189"/>
      <c r="H243" s="189"/>
      <c r="I243" s="189"/>
      <c r="J243" s="189"/>
      <c r="K243" s="189"/>
      <c r="L243" s="189"/>
      <c r="M243" s="189"/>
      <c r="N243" s="189"/>
    </row>
    <row r="244" spans="1:14" s="1" customFormat="1" ht="50.1" hidden="1" customHeight="1">
      <c r="A244" s="38"/>
      <c r="B244" s="63" t="s">
        <v>16</v>
      </c>
      <c r="C244" s="48">
        <v>156.99700000000001</v>
      </c>
      <c r="D244" s="48">
        <v>173.70500000000001</v>
      </c>
      <c r="E244" s="48">
        <v>39867.161999999997</v>
      </c>
      <c r="F244" s="48">
        <f t="shared" ref="F244:F255" si="67">C244+D244-E244</f>
        <v>-39536.46</v>
      </c>
      <c r="G244" s="48">
        <v>40025.156000000003</v>
      </c>
      <c r="H244" s="48">
        <v>3455.5889999999999</v>
      </c>
      <c r="I244" s="48">
        <v>368814.81400000001</v>
      </c>
      <c r="J244" s="48">
        <f t="shared" ref="J244:J255" si="68">G244+H244-I244</f>
        <v>-325334.06900000002</v>
      </c>
      <c r="K244" s="48">
        <v>16315.69</v>
      </c>
      <c r="L244" s="48">
        <v>27676.38</v>
      </c>
      <c r="M244" s="48">
        <v>56476.212</v>
      </c>
      <c r="N244" s="48">
        <f t="shared" ref="N244:N255" si="69">K244+L244-M244</f>
        <v>-12484.142</v>
      </c>
    </row>
    <row r="245" spans="1:14" s="1" customFormat="1" ht="50.1" hidden="1" customHeight="1">
      <c r="A245" s="38"/>
      <c r="B245" s="37" t="s">
        <v>17</v>
      </c>
      <c r="C245" s="47">
        <v>122.991</v>
      </c>
      <c r="D245" s="47">
        <v>21.356000000000002</v>
      </c>
      <c r="E245" s="47">
        <v>44276.37</v>
      </c>
      <c r="F245" s="47">
        <f t="shared" si="67"/>
        <v>-44132.023000000001</v>
      </c>
      <c r="G245" s="47">
        <v>50856.582999999999</v>
      </c>
      <c r="H245" s="47">
        <v>3510.7240000000002</v>
      </c>
      <c r="I245" s="47">
        <v>383409.48720999999</v>
      </c>
      <c r="J245" s="47">
        <f t="shared" si="68"/>
        <v>-329042.18021000002</v>
      </c>
      <c r="K245" s="47">
        <v>13685.317999999999</v>
      </c>
      <c r="L245" s="47">
        <v>30207.304</v>
      </c>
      <c r="M245" s="47">
        <v>43295.658000000061</v>
      </c>
      <c r="N245" s="47">
        <f t="shared" si="69"/>
        <v>596.96399999994173</v>
      </c>
    </row>
    <row r="246" spans="1:14" s="1" customFormat="1" ht="50.1" hidden="1" customHeight="1">
      <c r="A246" s="38"/>
      <c r="B246" s="63" t="s">
        <v>18</v>
      </c>
      <c r="C246" s="48">
        <v>784.49800000000005</v>
      </c>
      <c r="D246" s="48">
        <v>11.38</v>
      </c>
      <c r="E246" s="48">
        <v>22702.18</v>
      </c>
      <c r="F246" s="48">
        <f t="shared" si="67"/>
        <v>-21906.302</v>
      </c>
      <c r="G246" s="48">
        <v>61552.832999999999</v>
      </c>
      <c r="H246" s="48">
        <v>8004.9840000000004</v>
      </c>
      <c r="I246" s="48">
        <v>412045.43192</v>
      </c>
      <c r="J246" s="48">
        <f t="shared" si="68"/>
        <v>-342487.61492000002</v>
      </c>
      <c r="K246" s="48">
        <v>23416.455999999998</v>
      </c>
      <c r="L246" s="48">
        <v>33665.392</v>
      </c>
      <c r="M246" s="48">
        <v>47673.372000000061</v>
      </c>
      <c r="N246" s="48">
        <f t="shared" si="69"/>
        <v>9408.4759999999369</v>
      </c>
    </row>
    <row r="247" spans="1:14" s="1" customFormat="1" ht="50.1" hidden="1" customHeight="1">
      <c r="A247" s="38"/>
      <c r="B247" s="37" t="s">
        <v>19</v>
      </c>
      <c r="C247" s="47">
        <v>379.93900000000002</v>
      </c>
      <c r="D247" s="47">
        <v>0</v>
      </c>
      <c r="E247" s="47">
        <v>21863.126</v>
      </c>
      <c r="F247" s="47">
        <f t="shared" si="67"/>
        <v>-21483.187000000002</v>
      </c>
      <c r="G247" s="47">
        <v>53289.125</v>
      </c>
      <c r="H247" s="47">
        <v>2466.3310000000001</v>
      </c>
      <c r="I247" s="47">
        <v>374816.52899999998</v>
      </c>
      <c r="J247" s="47">
        <f t="shared" si="68"/>
        <v>-319061.07299999997</v>
      </c>
      <c r="K247" s="47">
        <v>16310.155000000001</v>
      </c>
      <c r="L247" s="47">
        <v>31868.788</v>
      </c>
      <c r="M247" s="47">
        <v>52418.781999999999</v>
      </c>
      <c r="N247" s="47">
        <f t="shared" si="69"/>
        <v>-4239.8389999999999</v>
      </c>
    </row>
    <row r="248" spans="1:14" s="1" customFormat="1" ht="50.1" hidden="1" customHeight="1">
      <c r="A248" s="38"/>
      <c r="B248" s="63" t="s">
        <v>20</v>
      </c>
      <c r="C248" s="48">
        <v>394.2</v>
      </c>
      <c r="D248" s="48">
        <v>87.745000000000005</v>
      </c>
      <c r="E248" s="48">
        <v>36393.196000000004</v>
      </c>
      <c r="F248" s="48">
        <f t="shared" si="67"/>
        <v>-35911.251000000004</v>
      </c>
      <c r="G248" s="48">
        <v>94164.130999999994</v>
      </c>
      <c r="H248" s="48">
        <v>4178.5290000000005</v>
      </c>
      <c r="I248" s="48">
        <v>402174.38799999998</v>
      </c>
      <c r="J248" s="48">
        <f t="shared" si="68"/>
        <v>-303831.728</v>
      </c>
      <c r="K248" s="48">
        <v>23478.532999999999</v>
      </c>
      <c r="L248" s="48">
        <v>29540.159</v>
      </c>
      <c r="M248" s="48">
        <v>51794.008000000002</v>
      </c>
      <c r="N248" s="48">
        <f t="shared" si="69"/>
        <v>1224.6839999999938</v>
      </c>
    </row>
    <row r="249" spans="1:14" s="1" customFormat="1" ht="50.1" hidden="1" customHeight="1">
      <c r="A249" s="38"/>
      <c r="B249" s="37" t="s">
        <v>21</v>
      </c>
      <c r="C249" s="47">
        <v>288.01900000000001</v>
      </c>
      <c r="D249" s="47">
        <v>11.206</v>
      </c>
      <c r="E249" s="47">
        <v>37608.074000000001</v>
      </c>
      <c r="F249" s="47">
        <f t="shared" si="67"/>
        <v>-37308.849000000002</v>
      </c>
      <c r="G249" s="47">
        <v>59385.921999999999</v>
      </c>
      <c r="H249" s="47">
        <v>2864.011</v>
      </c>
      <c r="I249" s="47">
        <v>373406.30300000001</v>
      </c>
      <c r="J249" s="47">
        <f t="shared" si="68"/>
        <v>-311156.37</v>
      </c>
      <c r="K249" s="47">
        <v>24299.141</v>
      </c>
      <c r="L249" s="47">
        <v>31583.787</v>
      </c>
      <c r="M249" s="47">
        <v>51931.735999999997</v>
      </c>
      <c r="N249" s="47">
        <f t="shared" si="69"/>
        <v>3951.1920000000027</v>
      </c>
    </row>
    <row r="250" spans="1:14" s="1" customFormat="1" ht="50.1" hidden="1" customHeight="1">
      <c r="A250" s="38"/>
      <c r="B250" s="63" t="s">
        <v>22</v>
      </c>
      <c r="C250" s="48">
        <v>802.30200000000002</v>
      </c>
      <c r="D250" s="48">
        <v>31.818000000000001</v>
      </c>
      <c r="E250" s="48">
        <v>53490.303</v>
      </c>
      <c r="F250" s="48">
        <f t="shared" si="67"/>
        <v>-52656.182999999997</v>
      </c>
      <c r="G250" s="48">
        <v>37404.315000000002</v>
      </c>
      <c r="H250" s="48">
        <v>2340.7530000000002</v>
      </c>
      <c r="I250" s="48">
        <v>314979.65700000001</v>
      </c>
      <c r="J250" s="48">
        <f t="shared" si="68"/>
        <v>-275234.58900000004</v>
      </c>
      <c r="K250" s="48">
        <v>18315.995999999999</v>
      </c>
      <c r="L250" s="48">
        <v>40784.917999999998</v>
      </c>
      <c r="M250" s="48">
        <v>38498.137000000002</v>
      </c>
      <c r="N250" s="48">
        <f t="shared" si="69"/>
        <v>20602.776999999995</v>
      </c>
    </row>
    <row r="251" spans="1:14" s="1" customFormat="1" ht="50.1" hidden="1" customHeight="1">
      <c r="A251" s="38"/>
      <c r="B251" s="37" t="s">
        <v>23</v>
      </c>
      <c r="C251" s="47">
        <v>310.22000000000003</v>
      </c>
      <c r="D251" s="47">
        <v>39.75</v>
      </c>
      <c r="E251" s="47">
        <v>64264.781000000003</v>
      </c>
      <c r="F251" s="47">
        <f t="shared" si="67"/>
        <v>-63914.811000000002</v>
      </c>
      <c r="G251" s="47">
        <v>83605.691000000006</v>
      </c>
      <c r="H251" s="47">
        <v>4562.7979999999998</v>
      </c>
      <c r="I251" s="47">
        <v>410727.43300000002</v>
      </c>
      <c r="J251" s="47">
        <f t="shared" si="68"/>
        <v>-322558.94400000002</v>
      </c>
      <c r="K251" s="47">
        <v>20481.510000000017</v>
      </c>
      <c r="L251" s="47">
        <v>45689.372000000003</v>
      </c>
      <c r="M251" s="47">
        <v>74669.106</v>
      </c>
      <c r="N251" s="47">
        <f t="shared" si="69"/>
        <v>-8498.2239999999874</v>
      </c>
    </row>
    <row r="252" spans="1:14" s="1" customFormat="1" ht="50.1" hidden="1" customHeight="1">
      <c r="A252" s="38"/>
      <c r="B252" s="63" t="s">
        <v>24</v>
      </c>
      <c r="C252" s="48">
        <v>371.27199999999999</v>
      </c>
      <c r="D252" s="48">
        <v>0</v>
      </c>
      <c r="E252" s="48">
        <v>52519.120999999999</v>
      </c>
      <c r="F252" s="48">
        <f t="shared" si="67"/>
        <v>-52147.849000000002</v>
      </c>
      <c r="G252" s="48">
        <v>88062.46</v>
      </c>
      <c r="H252" s="48">
        <v>4209.5460000000003</v>
      </c>
      <c r="I252" s="48">
        <v>345117.63</v>
      </c>
      <c r="J252" s="48">
        <f t="shared" si="68"/>
        <v>-252845.62400000001</v>
      </c>
      <c r="K252" s="48">
        <v>22594.749</v>
      </c>
      <c r="L252" s="48">
        <v>32070.620999999999</v>
      </c>
      <c r="M252" s="48">
        <v>35321.78</v>
      </c>
      <c r="N252" s="48">
        <f t="shared" si="69"/>
        <v>19343.589999999997</v>
      </c>
    </row>
    <row r="253" spans="1:14" s="1" customFormat="1" ht="50.1" hidden="1" customHeight="1">
      <c r="A253" s="38"/>
      <c r="B253" s="37" t="s">
        <v>25</v>
      </c>
      <c r="C253" s="47">
        <v>348.76799999999997</v>
      </c>
      <c r="D253" s="47">
        <v>37.405000000000001</v>
      </c>
      <c r="E253" s="47">
        <v>39396.913</v>
      </c>
      <c r="F253" s="47">
        <f t="shared" si="67"/>
        <v>-39010.74</v>
      </c>
      <c r="G253" s="47">
        <v>54469.368999999999</v>
      </c>
      <c r="H253" s="47">
        <v>4714.5110000000004</v>
      </c>
      <c r="I253" s="47">
        <v>406325.08299999998</v>
      </c>
      <c r="J253" s="47">
        <f t="shared" si="68"/>
        <v>-347141.20299999998</v>
      </c>
      <c r="K253" s="47">
        <v>23525.186000000002</v>
      </c>
      <c r="L253" s="47">
        <v>34236.118000000002</v>
      </c>
      <c r="M253" s="47">
        <v>21599.197</v>
      </c>
      <c r="N253" s="47">
        <f t="shared" si="69"/>
        <v>36162.107000000004</v>
      </c>
    </row>
    <row r="254" spans="1:14" s="1" customFormat="1" ht="50.1" hidden="1" customHeight="1">
      <c r="A254" s="38"/>
      <c r="B254" s="63" t="s">
        <v>26</v>
      </c>
      <c r="C254" s="48">
        <v>248.32300000000001</v>
      </c>
      <c r="D254" s="48">
        <v>6.9180000000000001</v>
      </c>
      <c r="E254" s="48">
        <v>32268.962</v>
      </c>
      <c r="F254" s="48">
        <f t="shared" si="67"/>
        <v>-32013.720999999998</v>
      </c>
      <c r="G254" s="48">
        <v>63367.627999999997</v>
      </c>
      <c r="H254" s="48">
        <v>4679.5990000000002</v>
      </c>
      <c r="I254" s="48">
        <v>363022.815</v>
      </c>
      <c r="J254" s="48">
        <f t="shared" si="68"/>
        <v>-294975.58799999999</v>
      </c>
      <c r="K254" s="48">
        <v>20098.891</v>
      </c>
      <c r="L254" s="48">
        <v>34187.410000000003</v>
      </c>
      <c r="M254" s="48">
        <v>71855.625</v>
      </c>
      <c r="N254" s="48">
        <f t="shared" si="69"/>
        <v>-17569.323999999993</v>
      </c>
    </row>
    <row r="255" spans="1:14" s="1" customFormat="1" ht="50.1" hidden="1" customHeight="1">
      <c r="A255" s="38"/>
      <c r="B255" s="37" t="s">
        <v>27</v>
      </c>
      <c r="C255" s="47">
        <v>673.86900000000003</v>
      </c>
      <c r="D255" s="47">
        <v>2569.788</v>
      </c>
      <c r="E255" s="47">
        <v>23577.047999999999</v>
      </c>
      <c r="F255" s="47">
        <f t="shared" si="67"/>
        <v>-20333.391</v>
      </c>
      <c r="G255" s="47">
        <v>99627.987999999998</v>
      </c>
      <c r="H255" s="47">
        <v>3383.5830000000001</v>
      </c>
      <c r="I255" s="47">
        <v>397526.755</v>
      </c>
      <c r="J255" s="47">
        <f t="shared" si="68"/>
        <v>-294515.18400000001</v>
      </c>
      <c r="K255" s="47">
        <v>23072.144</v>
      </c>
      <c r="L255" s="47">
        <v>32862.035000000003</v>
      </c>
      <c r="M255" s="47">
        <v>64943.536999999997</v>
      </c>
      <c r="N255" s="47">
        <f t="shared" si="69"/>
        <v>-9009.3579999999929</v>
      </c>
    </row>
    <row r="256" spans="1:14" s="1" customFormat="1" ht="50.1" hidden="1" customHeight="1">
      <c r="A256" s="38"/>
      <c r="B256" s="13">
        <v>2017</v>
      </c>
      <c r="C256" s="65"/>
      <c r="D256" s="65"/>
      <c r="E256" s="65"/>
      <c r="F256" s="65"/>
      <c r="G256" s="189"/>
      <c r="H256" s="189"/>
      <c r="I256" s="189"/>
      <c r="J256" s="189"/>
      <c r="K256" s="189"/>
      <c r="L256" s="189"/>
      <c r="M256" s="189"/>
      <c r="N256" s="189"/>
    </row>
    <row r="257" spans="1:14" s="1" customFormat="1" ht="50.1" hidden="1" customHeight="1">
      <c r="A257" s="38"/>
      <c r="B257" s="63" t="s">
        <v>16</v>
      </c>
      <c r="C257" s="48">
        <v>261.88299999999998</v>
      </c>
      <c r="D257" s="48">
        <v>30504.98</v>
      </c>
      <c r="E257" s="48">
        <v>25858.704000000002</v>
      </c>
      <c r="F257" s="48">
        <f t="shared" ref="F257:F268" si="70">C257+D257-E257</f>
        <v>4908.1589999999997</v>
      </c>
      <c r="G257" s="48">
        <v>82310.789999999994</v>
      </c>
      <c r="H257" s="48">
        <v>15992.62</v>
      </c>
      <c r="I257" s="48">
        <v>408014.875</v>
      </c>
      <c r="J257" s="48">
        <f t="shared" ref="J257:J268" si="71">G257+H257-I257</f>
        <v>-309711.46500000003</v>
      </c>
      <c r="K257" s="48">
        <v>27923.448</v>
      </c>
      <c r="L257" s="48">
        <v>35089.635999999999</v>
      </c>
      <c r="M257" s="48">
        <v>75285.149999999994</v>
      </c>
      <c r="N257" s="48">
        <f t="shared" ref="N257:N268" si="72">K257+L257-M257</f>
        <v>-12272.065999999992</v>
      </c>
    </row>
    <row r="258" spans="1:14" s="1" customFormat="1" ht="50.1" hidden="1" customHeight="1">
      <c r="A258" s="38"/>
      <c r="B258" s="37" t="s">
        <v>17</v>
      </c>
      <c r="C258" s="47">
        <v>617.71600000000001</v>
      </c>
      <c r="D258" s="47">
        <v>231.16399999999999</v>
      </c>
      <c r="E258" s="47">
        <v>36605.555999999997</v>
      </c>
      <c r="F258" s="47">
        <f t="shared" si="70"/>
        <v>-35756.675999999999</v>
      </c>
      <c r="G258" s="47">
        <v>47801.758000000002</v>
      </c>
      <c r="H258" s="47">
        <v>4331.4530000000004</v>
      </c>
      <c r="I258" s="47">
        <v>332991.11200000002</v>
      </c>
      <c r="J258" s="47">
        <f t="shared" si="71"/>
        <v>-280857.90100000001</v>
      </c>
      <c r="K258" s="47">
        <v>22198.399000000001</v>
      </c>
      <c r="L258" s="47">
        <v>26522.313999999998</v>
      </c>
      <c r="M258" s="47">
        <v>64855.758000000002</v>
      </c>
      <c r="N258" s="47">
        <f t="shared" si="72"/>
        <v>-16135.044999999998</v>
      </c>
    </row>
    <row r="259" spans="1:14" s="1" customFormat="1" ht="50.1" hidden="1" customHeight="1">
      <c r="A259" s="38"/>
      <c r="B259" s="63" t="s">
        <v>18</v>
      </c>
      <c r="C259" s="48">
        <v>195.3</v>
      </c>
      <c r="D259" s="48">
        <v>0</v>
      </c>
      <c r="E259" s="48">
        <v>33144.360999999997</v>
      </c>
      <c r="F259" s="48">
        <f t="shared" si="70"/>
        <v>-32949.060999999994</v>
      </c>
      <c r="G259" s="48">
        <v>71324.955000000002</v>
      </c>
      <c r="H259" s="48">
        <v>3571.527</v>
      </c>
      <c r="I259" s="48">
        <v>338746.35200000001</v>
      </c>
      <c r="J259" s="48">
        <f t="shared" si="71"/>
        <v>-263849.87</v>
      </c>
      <c r="K259" s="48">
        <v>17551.330999999998</v>
      </c>
      <c r="L259" s="48">
        <v>42348.81</v>
      </c>
      <c r="M259" s="48">
        <v>41394.57</v>
      </c>
      <c r="N259" s="48">
        <f t="shared" si="72"/>
        <v>18505.570999999996</v>
      </c>
    </row>
    <row r="260" spans="1:14" s="1" customFormat="1" ht="50.1" hidden="1" customHeight="1">
      <c r="A260" s="38"/>
      <c r="B260" s="37" t="s">
        <v>19</v>
      </c>
      <c r="C260" s="47">
        <v>250.66</v>
      </c>
      <c r="D260" s="47">
        <v>43.284999999999997</v>
      </c>
      <c r="E260" s="47">
        <v>16756.498</v>
      </c>
      <c r="F260" s="47">
        <f t="shared" si="70"/>
        <v>-16462.553</v>
      </c>
      <c r="G260" s="47">
        <v>62058.078000000001</v>
      </c>
      <c r="H260" s="47">
        <v>7646.4009999999998</v>
      </c>
      <c r="I260" s="47">
        <v>360092.527</v>
      </c>
      <c r="J260" s="47">
        <f t="shared" si="71"/>
        <v>-290388.04800000001</v>
      </c>
      <c r="K260" s="47">
        <v>23325.72999999997</v>
      </c>
      <c r="L260" s="47">
        <v>38411.618999999999</v>
      </c>
      <c r="M260" s="47">
        <v>57173.523999999998</v>
      </c>
      <c r="N260" s="47">
        <f t="shared" si="72"/>
        <v>4563.8249999999753</v>
      </c>
    </row>
    <row r="261" spans="1:14" s="1" customFormat="1" ht="50.1" hidden="1" customHeight="1">
      <c r="A261" s="38"/>
      <c r="B261" s="63" t="s">
        <v>20</v>
      </c>
      <c r="C261" s="48">
        <v>271.11</v>
      </c>
      <c r="D261" s="48">
        <v>96.55</v>
      </c>
      <c r="E261" s="48">
        <v>38654.768799999998</v>
      </c>
      <c r="F261" s="48">
        <f t="shared" si="70"/>
        <v>-38287.108799999995</v>
      </c>
      <c r="G261" s="48">
        <v>73787.976999999999</v>
      </c>
      <c r="H261" s="48">
        <v>5345.6279999999997</v>
      </c>
      <c r="I261" s="48">
        <v>421995.45699999999</v>
      </c>
      <c r="J261" s="48">
        <f t="shared" si="71"/>
        <v>-342861.85200000001</v>
      </c>
      <c r="K261" s="48">
        <v>30298.882999999969</v>
      </c>
      <c r="L261" s="48">
        <v>34222.462</v>
      </c>
      <c r="M261" s="48">
        <v>92870.694000000061</v>
      </c>
      <c r="N261" s="48">
        <f t="shared" si="72"/>
        <v>-28349.349000000089</v>
      </c>
    </row>
    <row r="262" spans="1:14" s="1" customFormat="1" ht="50.1" hidden="1" customHeight="1">
      <c r="A262" s="38"/>
      <c r="B262" s="37" t="s">
        <v>21</v>
      </c>
      <c r="C262" s="47">
        <v>252.36600000000001</v>
      </c>
      <c r="D262" s="47">
        <v>6.1790000000000003</v>
      </c>
      <c r="E262" s="47">
        <v>45195.834999999999</v>
      </c>
      <c r="F262" s="47">
        <f t="shared" si="70"/>
        <v>-44937.29</v>
      </c>
      <c r="G262" s="47">
        <v>64354.548000000003</v>
      </c>
      <c r="H262" s="47">
        <v>10578.171</v>
      </c>
      <c r="I262" s="47">
        <v>359207.576</v>
      </c>
      <c r="J262" s="47">
        <f t="shared" si="71"/>
        <v>-284274.85700000002</v>
      </c>
      <c r="K262" s="47">
        <v>20081.558000000001</v>
      </c>
      <c r="L262" s="47">
        <v>25845.57</v>
      </c>
      <c r="M262" s="47">
        <v>47598.586000000003</v>
      </c>
      <c r="N262" s="47">
        <f t="shared" si="72"/>
        <v>-1671.458000000006</v>
      </c>
    </row>
    <row r="263" spans="1:14" s="1" customFormat="1" ht="50.1" hidden="1" customHeight="1">
      <c r="A263" s="38"/>
      <c r="B263" s="63" t="s">
        <v>22</v>
      </c>
      <c r="C263" s="48">
        <v>465.86099999999999</v>
      </c>
      <c r="D263" s="48">
        <v>49.912999999999997</v>
      </c>
      <c r="E263" s="48">
        <v>42512.650999999998</v>
      </c>
      <c r="F263" s="48">
        <f t="shared" si="70"/>
        <v>-41996.877</v>
      </c>
      <c r="G263" s="48">
        <v>58060.930999999997</v>
      </c>
      <c r="H263" s="48">
        <v>3881.9760000000001</v>
      </c>
      <c r="I263" s="48">
        <v>437295.10100000002</v>
      </c>
      <c r="J263" s="48">
        <f t="shared" si="71"/>
        <v>-375352.19400000002</v>
      </c>
      <c r="K263" s="48">
        <v>20900.815999999999</v>
      </c>
      <c r="L263" s="48">
        <v>35599.866000000002</v>
      </c>
      <c r="M263" s="48">
        <v>62736.631999999998</v>
      </c>
      <c r="N263" s="48">
        <f t="shared" si="72"/>
        <v>-6235.9499999999971</v>
      </c>
    </row>
    <row r="264" spans="1:14" s="1" customFormat="1" ht="50.1" hidden="1" customHeight="1">
      <c r="A264" s="38"/>
      <c r="B264" s="37" t="s">
        <v>23</v>
      </c>
      <c r="C264" s="47">
        <v>800.94600000000003</v>
      </c>
      <c r="D264" s="47">
        <v>36.9</v>
      </c>
      <c r="E264" s="47">
        <v>43813.216999999997</v>
      </c>
      <c r="F264" s="47">
        <f t="shared" si="70"/>
        <v>-42975.370999999999</v>
      </c>
      <c r="G264" s="47">
        <v>69190.423999999999</v>
      </c>
      <c r="H264" s="47">
        <v>4864.5690000000004</v>
      </c>
      <c r="I264" s="47">
        <v>424591.14</v>
      </c>
      <c r="J264" s="47">
        <f t="shared" si="71"/>
        <v>-350536.147</v>
      </c>
      <c r="K264" s="47">
        <v>24068.671999999999</v>
      </c>
      <c r="L264" s="47">
        <v>34121.345000000001</v>
      </c>
      <c r="M264" s="47">
        <v>35828.417000000001</v>
      </c>
      <c r="N264" s="47">
        <f t="shared" si="72"/>
        <v>22361.599999999999</v>
      </c>
    </row>
    <row r="265" spans="1:14" s="1" customFormat="1" ht="50.1" hidden="1" customHeight="1">
      <c r="A265" s="38"/>
      <c r="B265" s="63" t="s">
        <v>24</v>
      </c>
      <c r="C265" s="48">
        <v>256.55</v>
      </c>
      <c r="D265" s="48">
        <v>31.620999999999999</v>
      </c>
      <c r="E265" s="48">
        <v>39213.726999999999</v>
      </c>
      <c r="F265" s="48">
        <f t="shared" si="70"/>
        <v>-38925.555999999997</v>
      </c>
      <c r="G265" s="48">
        <v>80388.823000000004</v>
      </c>
      <c r="H265" s="48">
        <v>4536.0730000000003</v>
      </c>
      <c r="I265" s="48">
        <v>332179.42099999997</v>
      </c>
      <c r="J265" s="48">
        <f t="shared" si="71"/>
        <v>-247254.52499999997</v>
      </c>
      <c r="K265" s="48">
        <v>17970.008999999998</v>
      </c>
      <c r="L265" s="48">
        <v>33356.866999999998</v>
      </c>
      <c r="M265" s="48">
        <v>52407.567999999999</v>
      </c>
      <c r="N265" s="48">
        <f t="shared" si="72"/>
        <v>-1080.6920000000027</v>
      </c>
    </row>
    <row r="266" spans="1:14" s="1" customFormat="1" ht="50.1" hidden="1" customHeight="1">
      <c r="A266" s="38"/>
      <c r="B266" s="37" t="s">
        <v>25</v>
      </c>
      <c r="C266" s="47">
        <v>1100.3800000000001</v>
      </c>
      <c r="D266" s="47">
        <v>43.502000000000002</v>
      </c>
      <c r="E266" s="47">
        <v>53652.843999999997</v>
      </c>
      <c r="F266" s="47">
        <f t="shared" si="70"/>
        <v>-52508.962</v>
      </c>
      <c r="G266" s="47">
        <v>65363.686000000002</v>
      </c>
      <c r="H266" s="47">
        <v>5872.2</v>
      </c>
      <c r="I266" s="47">
        <v>399585.63</v>
      </c>
      <c r="J266" s="47">
        <f t="shared" si="71"/>
        <v>-328349.74400000001</v>
      </c>
      <c r="K266" s="47">
        <v>29519.179</v>
      </c>
      <c r="L266" s="47">
        <v>51191.012000000002</v>
      </c>
      <c r="M266" s="47">
        <v>58558.447999999997</v>
      </c>
      <c r="N266" s="47">
        <f t="shared" si="72"/>
        <v>22151.743000000009</v>
      </c>
    </row>
    <row r="267" spans="1:14" s="1" customFormat="1" ht="50.1" hidden="1" customHeight="1">
      <c r="A267" s="38"/>
      <c r="B267" s="63" t="s">
        <v>26</v>
      </c>
      <c r="C267" s="48">
        <v>1277.595</v>
      </c>
      <c r="D267" s="48">
        <v>152.30099999999999</v>
      </c>
      <c r="E267" s="48">
        <v>38500.055</v>
      </c>
      <c r="F267" s="48">
        <f t="shared" si="70"/>
        <v>-37070.159</v>
      </c>
      <c r="G267" s="48">
        <v>82236.252999999997</v>
      </c>
      <c r="H267" s="48">
        <v>5463.7979999999998</v>
      </c>
      <c r="I267" s="48">
        <v>314956.97700000001</v>
      </c>
      <c r="J267" s="48">
        <f t="shared" si="71"/>
        <v>-227256.92600000004</v>
      </c>
      <c r="K267" s="48">
        <v>25518.236000000001</v>
      </c>
      <c r="L267" s="48">
        <v>36361.379999999997</v>
      </c>
      <c r="M267" s="48">
        <v>58044.584000000003</v>
      </c>
      <c r="N267" s="48">
        <f t="shared" si="72"/>
        <v>3835.031999999992</v>
      </c>
    </row>
    <row r="268" spans="1:14" s="1" customFormat="1" ht="50.1" hidden="1" customHeight="1">
      <c r="A268" s="38"/>
      <c r="B268" s="37" t="s">
        <v>27</v>
      </c>
      <c r="C268" s="47">
        <v>1360.675</v>
      </c>
      <c r="D268" s="47">
        <v>973.45</v>
      </c>
      <c r="E268" s="47">
        <v>52775.819000000003</v>
      </c>
      <c r="F268" s="47">
        <f t="shared" si="70"/>
        <v>-50441.694000000003</v>
      </c>
      <c r="G268" s="47">
        <v>83962.976999999999</v>
      </c>
      <c r="H268" s="47">
        <v>7532.6989999999996</v>
      </c>
      <c r="I268" s="47">
        <v>384298.73800000001</v>
      </c>
      <c r="J268" s="47">
        <f t="shared" si="71"/>
        <v>-292803.06200000003</v>
      </c>
      <c r="K268" s="47">
        <v>20221.316999999999</v>
      </c>
      <c r="L268" s="47">
        <v>41341.086000000003</v>
      </c>
      <c r="M268" s="47">
        <v>73656.679999999993</v>
      </c>
      <c r="N268" s="47">
        <f t="shared" si="72"/>
        <v>-12094.276999999987</v>
      </c>
    </row>
    <row r="269" spans="1:14" s="1" customFormat="1" ht="50.1" hidden="1" customHeight="1">
      <c r="A269" s="38"/>
      <c r="B269" s="13">
        <v>2018</v>
      </c>
      <c r="C269" s="65"/>
      <c r="D269" s="65"/>
      <c r="E269" s="65"/>
      <c r="F269" s="65"/>
      <c r="G269" s="189"/>
      <c r="H269" s="189"/>
      <c r="I269" s="189"/>
      <c r="J269" s="189"/>
      <c r="K269" s="189"/>
      <c r="L269" s="189"/>
      <c r="M269" s="189"/>
      <c r="N269" s="189"/>
    </row>
    <row r="270" spans="1:14" s="1" customFormat="1" ht="50.1" hidden="1" customHeight="1">
      <c r="A270" s="38"/>
      <c r="B270" s="63" t="s">
        <v>16</v>
      </c>
      <c r="C270" s="48">
        <v>663.09</v>
      </c>
      <c r="D270" s="48">
        <v>73.334999999999994</v>
      </c>
      <c r="E270" s="48">
        <v>44939.050999999999</v>
      </c>
      <c r="F270" s="48">
        <f t="shared" ref="F270:F281" si="73">C270+D270-E270</f>
        <v>-44202.625999999997</v>
      </c>
      <c r="G270" s="48">
        <v>78056.663</v>
      </c>
      <c r="H270" s="48">
        <v>5583.3590000000004</v>
      </c>
      <c r="I270" s="48">
        <v>387663.60499999998</v>
      </c>
      <c r="J270" s="48">
        <f t="shared" ref="J270:J281" si="74">G270+H270-I270</f>
        <v>-304023.58299999998</v>
      </c>
      <c r="K270" s="48">
        <v>18294.031999999999</v>
      </c>
      <c r="L270" s="48">
        <v>35704.489000000001</v>
      </c>
      <c r="M270" s="48">
        <v>42571.163999999997</v>
      </c>
      <c r="N270" s="48">
        <f t="shared" ref="N270:N281" si="75">K270+L270-M270</f>
        <v>11427.357000000004</v>
      </c>
    </row>
    <row r="271" spans="1:14" s="1" customFormat="1" ht="50.1" hidden="1" customHeight="1">
      <c r="A271" s="38"/>
      <c r="B271" s="37" t="s">
        <v>17</v>
      </c>
      <c r="C271" s="47">
        <v>487.214</v>
      </c>
      <c r="D271" s="47">
        <v>134.857</v>
      </c>
      <c r="E271" s="47">
        <v>29018.884999999998</v>
      </c>
      <c r="F271" s="47">
        <f t="shared" si="73"/>
        <v>-28396.813999999998</v>
      </c>
      <c r="G271" s="47">
        <v>83114.201000000001</v>
      </c>
      <c r="H271" s="47">
        <v>5833.4049999999997</v>
      </c>
      <c r="I271" s="47">
        <v>331091.40000000002</v>
      </c>
      <c r="J271" s="47">
        <f t="shared" si="74"/>
        <v>-242143.79400000002</v>
      </c>
      <c r="K271" s="47">
        <v>24563.425999999999</v>
      </c>
      <c r="L271" s="47">
        <v>50700.095000000001</v>
      </c>
      <c r="M271" s="47">
        <v>39627.324999999997</v>
      </c>
      <c r="N271" s="47">
        <f t="shared" si="75"/>
        <v>35636.196000000011</v>
      </c>
    </row>
    <row r="272" spans="1:14" s="1" customFormat="1" ht="50.1" hidden="1" customHeight="1">
      <c r="A272" s="38"/>
      <c r="B272" s="63" t="s">
        <v>18</v>
      </c>
      <c r="C272" s="48">
        <v>153.01599999999999</v>
      </c>
      <c r="D272" s="48">
        <v>249.75200000000001</v>
      </c>
      <c r="E272" s="48">
        <v>26466.451000000001</v>
      </c>
      <c r="F272" s="48">
        <f t="shared" si="73"/>
        <v>-26063.683000000001</v>
      </c>
      <c r="G272" s="48">
        <v>57577.398999999998</v>
      </c>
      <c r="H272" s="48">
        <v>4514.7740000000003</v>
      </c>
      <c r="I272" s="48">
        <v>343190.53700000001</v>
      </c>
      <c r="J272" s="48">
        <f t="shared" si="74"/>
        <v>-281098.364</v>
      </c>
      <c r="K272" s="48">
        <v>15131.25</v>
      </c>
      <c r="L272" s="48">
        <v>56436.080999999998</v>
      </c>
      <c r="M272" s="48">
        <v>56046.103999999999</v>
      </c>
      <c r="N272" s="48">
        <f t="shared" si="75"/>
        <v>15521.227000000006</v>
      </c>
    </row>
    <row r="273" spans="1:14" s="1" customFormat="1" ht="50.1" hidden="1" customHeight="1">
      <c r="A273" s="38"/>
      <c r="B273" s="37" t="s">
        <v>19</v>
      </c>
      <c r="C273" s="47">
        <v>1022</v>
      </c>
      <c r="D273" s="47">
        <v>0</v>
      </c>
      <c r="E273" s="47">
        <v>28695.705999999998</v>
      </c>
      <c r="F273" s="47">
        <f t="shared" si="73"/>
        <v>-27673.705999999998</v>
      </c>
      <c r="G273" s="47">
        <v>70715.25</v>
      </c>
      <c r="H273" s="47">
        <v>4531.442</v>
      </c>
      <c r="I273" s="47">
        <v>362375.09499999997</v>
      </c>
      <c r="J273" s="47">
        <f t="shared" si="74"/>
        <v>-287128.40299999999</v>
      </c>
      <c r="K273" s="47">
        <v>27367.222000000002</v>
      </c>
      <c r="L273" s="47">
        <v>35606.752999999997</v>
      </c>
      <c r="M273" s="47">
        <v>60173.466</v>
      </c>
      <c r="N273" s="47">
        <f t="shared" si="75"/>
        <v>2800.5089999999982</v>
      </c>
    </row>
    <row r="274" spans="1:14" s="1" customFormat="1" ht="50.1" hidden="1" customHeight="1">
      <c r="A274" s="38"/>
      <c r="B274" s="63" t="s">
        <v>20</v>
      </c>
      <c r="C274" s="48">
        <v>672.19799999999998</v>
      </c>
      <c r="D274" s="48">
        <v>1.28</v>
      </c>
      <c r="E274" s="48">
        <v>23713.843000000001</v>
      </c>
      <c r="F274" s="48">
        <f t="shared" si="73"/>
        <v>-23040.365000000002</v>
      </c>
      <c r="G274" s="48">
        <v>81351.42</v>
      </c>
      <c r="H274" s="48">
        <v>7157.0630000000001</v>
      </c>
      <c r="I274" s="48">
        <v>391864.75400000002</v>
      </c>
      <c r="J274" s="48">
        <f t="shared" si="74"/>
        <v>-303356.27100000001</v>
      </c>
      <c r="K274" s="48">
        <v>12435.85100000003</v>
      </c>
      <c r="L274" s="48">
        <v>39901.135000000002</v>
      </c>
      <c r="M274" s="48">
        <v>66317.569000000003</v>
      </c>
      <c r="N274" s="48">
        <f t="shared" si="75"/>
        <v>-13980.58299999997</v>
      </c>
    </row>
    <row r="275" spans="1:14" s="1" customFormat="1" ht="50.1" hidden="1" customHeight="1">
      <c r="A275" s="38"/>
      <c r="B275" s="37" t="s">
        <v>21</v>
      </c>
      <c r="C275" s="47">
        <v>888.67200000000003</v>
      </c>
      <c r="D275" s="47">
        <v>5.5469999999999997</v>
      </c>
      <c r="E275" s="47">
        <v>58490.771999999997</v>
      </c>
      <c r="F275" s="47">
        <f t="shared" si="73"/>
        <v>-57596.553</v>
      </c>
      <c r="G275" s="47">
        <v>77448.054000000004</v>
      </c>
      <c r="H275" s="47">
        <v>3636.732</v>
      </c>
      <c r="I275" s="47">
        <v>302237.77399999998</v>
      </c>
      <c r="J275" s="47">
        <f t="shared" si="74"/>
        <v>-221152.98799999995</v>
      </c>
      <c r="K275" s="47">
        <v>19272.088</v>
      </c>
      <c r="L275" s="47">
        <v>30522.471000000001</v>
      </c>
      <c r="M275" s="47">
        <v>25511.120999999999</v>
      </c>
      <c r="N275" s="47">
        <f t="shared" si="75"/>
        <v>24283.438000000002</v>
      </c>
    </row>
    <row r="276" spans="1:14" s="1" customFormat="1" ht="50.1" hidden="1" customHeight="1">
      <c r="A276" s="38"/>
      <c r="B276" s="63" t="s">
        <v>22</v>
      </c>
      <c r="C276" s="48">
        <v>664.45299999999997</v>
      </c>
      <c r="D276" s="48">
        <v>3464.498</v>
      </c>
      <c r="E276" s="48">
        <v>59650.197</v>
      </c>
      <c r="F276" s="48">
        <f t="shared" si="73"/>
        <v>-55521.245999999999</v>
      </c>
      <c r="G276" s="48">
        <v>91392.236000000004</v>
      </c>
      <c r="H276" s="48">
        <v>4957.7039999999997</v>
      </c>
      <c r="I276" s="48">
        <v>394555.52399999998</v>
      </c>
      <c r="J276" s="48">
        <f t="shared" si="74"/>
        <v>-298205.58399999997</v>
      </c>
      <c r="K276" s="48">
        <v>20109.59</v>
      </c>
      <c r="L276" s="48">
        <v>56080.936999999998</v>
      </c>
      <c r="M276" s="48">
        <v>51000.455000000002</v>
      </c>
      <c r="N276" s="48">
        <f t="shared" si="75"/>
        <v>25190.072</v>
      </c>
    </row>
    <row r="277" spans="1:14" s="1" customFormat="1" ht="50.1" hidden="1" customHeight="1">
      <c r="A277" s="38"/>
      <c r="B277" s="37" t="s">
        <v>23</v>
      </c>
      <c r="C277" s="47">
        <v>683.99199999999996</v>
      </c>
      <c r="D277" s="47">
        <v>1601.829</v>
      </c>
      <c r="E277" s="47">
        <v>57797.038999999997</v>
      </c>
      <c r="F277" s="47">
        <f t="shared" si="73"/>
        <v>-55511.217999999993</v>
      </c>
      <c r="G277" s="47">
        <v>68467.75</v>
      </c>
      <c r="H277" s="47">
        <v>1573.2570000000001</v>
      </c>
      <c r="I277" s="47">
        <v>330200.46899999998</v>
      </c>
      <c r="J277" s="47">
        <f t="shared" si="74"/>
        <v>-260159.462</v>
      </c>
      <c r="K277" s="47">
        <v>19049.409</v>
      </c>
      <c r="L277" s="47">
        <v>24305.187000000002</v>
      </c>
      <c r="M277" s="47">
        <v>62162.370999999999</v>
      </c>
      <c r="N277" s="47">
        <f t="shared" si="75"/>
        <v>-18807.774999999994</v>
      </c>
    </row>
    <row r="278" spans="1:14" s="1" customFormat="1" ht="50.1" hidden="1" customHeight="1">
      <c r="A278" s="38"/>
      <c r="B278" s="63" t="s">
        <v>24</v>
      </c>
      <c r="C278" s="48">
        <v>1277.51</v>
      </c>
      <c r="D278" s="48">
        <v>2383.596</v>
      </c>
      <c r="E278" s="48">
        <v>35733.252999999997</v>
      </c>
      <c r="F278" s="48">
        <f t="shared" si="73"/>
        <v>-32072.146999999997</v>
      </c>
      <c r="G278" s="48">
        <v>84919.519</v>
      </c>
      <c r="H278" s="48">
        <v>3507.268</v>
      </c>
      <c r="I278" s="48">
        <v>381886.11300000001</v>
      </c>
      <c r="J278" s="48">
        <f t="shared" si="74"/>
        <v>-293459.326</v>
      </c>
      <c r="K278" s="48">
        <v>18680.403999999999</v>
      </c>
      <c r="L278" s="48">
        <v>46160.913</v>
      </c>
      <c r="M278" s="48">
        <v>96195.672000000006</v>
      </c>
      <c r="N278" s="48">
        <f t="shared" si="75"/>
        <v>-31354.35500000001</v>
      </c>
    </row>
    <row r="279" spans="1:14" s="1" customFormat="1" ht="50.1" hidden="1" customHeight="1">
      <c r="A279" s="38"/>
      <c r="B279" s="37" t="s">
        <v>25</v>
      </c>
      <c r="C279" s="47">
        <v>466.971</v>
      </c>
      <c r="D279" s="47">
        <v>10.507999999999999</v>
      </c>
      <c r="E279" s="47">
        <v>50815.733999999997</v>
      </c>
      <c r="F279" s="47">
        <f t="shared" si="73"/>
        <v>-50338.254999999997</v>
      </c>
      <c r="G279" s="47">
        <v>48638.654999999999</v>
      </c>
      <c r="H279" s="47">
        <v>4093.6640000000002</v>
      </c>
      <c r="I279" s="47">
        <v>402105.15899999999</v>
      </c>
      <c r="J279" s="47">
        <f t="shared" si="74"/>
        <v>-349372.83999999997</v>
      </c>
      <c r="K279" s="47">
        <v>34644.855000000003</v>
      </c>
      <c r="L279" s="47">
        <v>39403.616000000002</v>
      </c>
      <c r="M279" s="47">
        <v>21888.807000000001</v>
      </c>
      <c r="N279" s="47">
        <f t="shared" si="75"/>
        <v>52159.664000000004</v>
      </c>
    </row>
    <row r="280" spans="1:14" s="1" customFormat="1" ht="50.1" hidden="1" customHeight="1">
      <c r="A280" s="38"/>
      <c r="B280" s="63" t="s">
        <v>26</v>
      </c>
      <c r="C280" s="48">
        <v>1282.9100000000001</v>
      </c>
      <c r="D280" s="48">
        <v>166.26</v>
      </c>
      <c r="E280" s="48">
        <v>43845.502</v>
      </c>
      <c r="F280" s="48">
        <f t="shared" si="73"/>
        <v>-42396.332000000002</v>
      </c>
      <c r="G280" s="48">
        <v>77168.695999999996</v>
      </c>
      <c r="H280" s="48">
        <v>2295.2629999999999</v>
      </c>
      <c r="I280" s="48">
        <v>366489.18699999998</v>
      </c>
      <c r="J280" s="48">
        <f t="shared" si="74"/>
        <v>-287025.228</v>
      </c>
      <c r="K280" s="48">
        <v>17183.382000000001</v>
      </c>
      <c r="L280" s="48">
        <v>38680.639999999999</v>
      </c>
      <c r="M280" s="48">
        <v>19475.737000000001</v>
      </c>
      <c r="N280" s="48">
        <f t="shared" si="75"/>
        <v>36388.284999999996</v>
      </c>
    </row>
    <row r="281" spans="1:14" s="1" customFormat="1" ht="50.1" hidden="1" customHeight="1">
      <c r="A281" s="38"/>
      <c r="B281" s="37" t="s">
        <v>27</v>
      </c>
      <c r="C281" s="47">
        <v>1141.433</v>
      </c>
      <c r="D281" s="47">
        <v>7.3410000000000002</v>
      </c>
      <c r="E281" s="47">
        <v>41849.292000000001</v>
      </c>
      <c r="F281" s="47">
        <f t="shared" si="73"/>
        <v>-40700.518000000004</v>
      </c>
      <c r="G281" s="47">
        <v>124103.192</v>
      </c>
      <c r="H281" s="47">
        <v>4307.942</v>
      </c>
      <c r="I281" s="47">
        <v>356332.48200000002</v>
      </c>
      <c r="J281" s="47">
        <f t="shared" si="74"/>
        <v>-227921.34800000003</v>
      </c>
      <c r="K281" s="47">
        <v>24031.636999999999</v>
      </c>
      <c r="L281" s="47">
        <v>37757.118999999999</v>
      </c>
      <c r="M281" s="47">
        <v>21857.534</v>
      </c>
      <c r="N281" s="47">
        <f t="shared" si="75"/>
        <v>39931.221999999994</v>
      </c>
    </row>
    <row r="282" spans="1:14" s="1" customFormat="1" ht="50.1" hidden="1" customHeight="1">
      <c r="A282" s="38"/>
      <c r="B282" s="13">
        <v>2019</v>
      </c>
      <c r="C282" s="65"/>
      <c r="D282" s="65"/>
      <c r="E282" s="65"/>
      <c r="F282" s="65"/>
      <c r="G282" s="189"/>
      <c r="H282" s="189"/>
      <c r="I282" s="189"/>
      <c r="J282" s="189"/>
      <c r="K282" s="189"/>
      <c r="L282" s="189"/>
      <c r="M282" s="189"/>
      <c r="N282" s="189"/>
    </row>
    <row r="283" spans="1:14" s="1" customFormat="1" ht="50.1" hidden="1" customHeight="1">
      <c r="A283" s="38"/>
      <c r="B283" s="63" t="s">
        <v>16</v>
      </c>
      <c r="C283" s="48">
        <v>398.03</v>
      </c>
      <c r="D283" s="48">
        <v>1</v>
      </c>
      <c r="E283" s="48">
        <v>73369.934999999998</v>
      </c>
      <c r="F283" s="48">
        <f t="shared" ref="F283:F294" si="76">C283+D283-E283</f>
        <v>-72970.904999999999</v>
      </c>
      <c r="G283" s="48">
        <v>76180.869000000006</v>
      </c>
      <c r="H283" s="48">
        <v>3656.643</v>
      </c>
      <c r="I283" s="48">
        <v>406028.196</v>
      </c>
      <c r="J283" s="48">
        <f t="shared" ref="J283:J294" si="77">G283+H283-I283</f>
        <v>-326190.68400000001</v>
      </c>
      <c r="K283" s="48">
        <v>28375.178000000029</v>
      </c>
      <c r="L283" s="48">
        <v>30806.526000000002</v>
      </c>
      <c r="M283" s="48">
        <v>19774.055</v>
      </c>
      <c r="N283" s="48">
        <f t="shared" ref="N283:N294" si="78">K283+L283-M283</f>
        <v>39407.649000000027</v>
      </c>
    </row>
    <row r="284" spans="1:14" s="1" customFormat="1" ht="50.1" hidden="1" customHeight="1">
      <c r="A284" s="38"/>
      <c r="B284" s="37" t="s">
        <v>17</v>
      </c>
      <c r="C284" s="47">
        <v>1014.915</v>
      </c>
      <c r="D284" s="47">
        <v>70</v>
      </c>
      <c r="E284" s="47">
        <v>17780.508000000002</v>
      </c>
      <c r="F284" s="47">
        <f t="shared" si="76"/>
        <v>-16695.593000000001</v>
      </c>
      <c r="G284" s="47">
        <v>93074.148000000001</v>
      </c>
      <c r="H284" s="47">
        <v>4239.6909999999998</v>
      </c>
      <c r="I284" s="47">
        <v>341003.33799999999</v>
      </c>
      <c r="J284" s="47">
        <f t="shared" si="77"/>
        <v>-243689.49899999998</v>
      </c>
      <c r="K284" s="47">
        <v>26488.365000000002</v>
      </c>
      <c r="L284" s="47">
        <v>44687.307000000001</v>
      </c>
      <c r="M284" s="47">
        <v>18986.905999999999</v>
      </c>
      <c r="N284" s="47">
        <f t="shared" si="78"/>
        <v>52188.766000000003</v>
      </c>
    </row>
    <row r="285" spans="1:14" s="1" customFormat="1" ht="50.1" hidden="1" customHeight="1">
      <c r="A285" s="38"/>
      <c r="B285" s="63" t="s">
        <v>18</v>
      </c>
      <c r="C285" s="48">
        <v>335.46199999999999</v>
      </c>
      <c r="D285" s="48">
        <v>7.5739999999999998</v>
      </c>
      <c r="E285" s="48">
        <v>21199.756000000001</v>
      </c>
      <c r="F285" s="48">
        <f t="shared" si="76"/>
        <v>-20856.72</v>
      </c>
      <c r="G285" s="48">
        <v>71742.873000000007</v>
      </c>
      <c r="H285" s="48">
        <v>3670.5619999999999</v>
      </c>
      <c r="I285" s="48">
        <v>329926.09535000002</v>
      </c>
      <c r="J285" s="48">
        <f t="shared" si="77"/>
        <v>-254512.66035000002</v>
      </c>
      <c r="K285" s="48">
        <v>10925.394</v>
      </c>
      <c r="L285" s="48">
        <v>42025.114000000001</v>
      </c>
      <c r="M285" s="48">
        <v>26645.665999999881</v>
      </c>
      <c r="N285" s="48">
        <f t="shared" si="78"/>
        <v>26304.842000000121</v>
      </c>
    </row>
    <row r="286" spans="1:14" s="1" customFormat="1" ht="50.1" hidden="1" customHeight="1">
      <c r="A286" s="38"/>
      <c r="B286" s="37" t="s">
        <v>19</v>
      </c>
      <c r="C286" s="47">
        <v>395.74099999999999</v>
      </c>
      <c r="D286" s="47">
        <v>72.906000000000006</v>
      </c>
      <c r="E286" s="47">
        <v>51796.961000000003</v>
      </c>
      <c r="F286" s="47">
        <f t="shared" si="76"/>
        <v>-51328.314000000006</v>
      </c>
      <c r="G286" s="47">
        <v>78957.012000000002</v>
      </c>
      <c r="H286" s="47">
        <v>5302.3519999999999</v>
      </c>
      <c r="I286" s="47">
        <v>396822.53</v>
      </c>
      <c r="J286" s="47">
        <f t="shared" si="77"/>
        <v>-312563.16600000003</v>
      </c>
      <c r="K286" s="47">
        <v>19408.843000000001</v>
      </c>
      <c r="L286" s="47">
        <v>41323.069000000003</v>
      </c>
      <c r="M286" s="47">
        <v>23207.351999999999</v>
      </c>
      <c r="N286" s="47">
        <f t="shared" si="78"/>
        <v>37524.560000000005</v>
      </c>
    </row>
    <row r="287" spans="1:14" s="1" customFormat="1" ht="50.1" hidden="1" customHeight="1">
      <c r="A287" s="38"/>
      <c r="B287" s="63" t="s">
        <v>20</v>
      </c>
      <c r="C287" s="48">
        <v>1194.4970000000001</v>
      </c>
      <c r="D287" s="48">
        <v>209.839</v>
      </c>
      <c r="E287" s="48">
        <v>42372.419000000002</v>
      </c>
      <c r="F287" s="48">
        <f t="shared" si="76"/>
        <v>-40968.082999999999</v>
      </c>
      <c r="G287" s="48">
        <v>70825.544999999998</v>
      </c>
      <c r="H287" s="48">
        <v>3674.2420000000002</v>
      </c>
      <c r="I287" s="48">
        <v>413103.28200000001</v>
      </c>
      <c r="J287" s="48">
        <f t="shared" si="77"/>
        <v>-338603.495</v>
      </c>
      <c r="K287" s="48">
        <v>27126.106</v>
      </c>
      <c r="L287" s="48">
        <v>36291.788999999997</v>
      </c>
      <c r="M287" s="48">
        <v>24673.126</v>
      </c>
      <c r="N287" s="48">
        <f t="shared" si="78"/>
        <v>38744.769</v>
      </c>
    </row>
    <row r="288" spans="1:14" s="1" customFormat="1" ht="50.1" hidden="1" customHeight="1">
      <c r="A288" s="38"/>
      <c r="B288" s="37" t="s">
        <v>21</v>
      </c>
      <c r="C288" s="47">
        <v>4451.2219999999998</v>
      </c>
      <c r="D288" s="47">
        <v>1183.2750000000001</v>
      </c>
      <c r="E288" s="47">
        <v>41537.663</v>
      </c>
      <c r="F288" s="47">
        <f t="shared" si="76"/>
        <v>-35903.165999999997</v>
      </c>
      <c r="G288" s="47">
        <v>120666.677</v>
      </c>
      <c r="H288" s="47">
        <v>5361.3829999999998</v>
      </c>
      <c r="I288" s="47">
        <v>365849.67110000004</v>
      </c>
      <c r="J288" s="47">
        <f t="shared" si="77"/>
        <v>-239821.61110000004</v>
      </c>
      <c r="K288" s="47">
        <v>20585.922999999999</v>
      </c>
      <c r="L288" s="47">
        <v>38152.83</v>
      </c>
      <c r="M288" s="47">
        <v>22003.789000000001</v>
      </c>
      <c r="N288" s="47">
        <f t="shared" si="78"/>
        <v>36734.963999999993</v>
      </c>
    </row>
    <row r="289" spans="1:14" s="1" customFormat="1" ht="50.1" hidden="1" customHeight="1">
      <c r="A289" s="38"/>
      <c r="B289" s="63" t="s">
        <v>22</v>
      </c>
      <c r="C289" s="48">
        <v>725.15300000000002</v>
      </c>
      <c r="D289" s="48">
        <v>169.00800000000001</v>
      </c>
      <c r="E289" s="48">
        <v>46821.538</v>
      </c>
      <c r="F289" s="48">
        <f t="shared" si="76"/>
        <v>-45927.377</v>
      </c>
      <c r="G289" s="48">
        <v>69368.75</v>
      </c>
      <c r="H289" s="48">
        <v>4819.5529999999999</v>
      </c>
      <c r="I289" s="48">
        <v>442102.288</v>
      </c>
      <c r="J289" s="48">
        <f t="shared" si="77"/>
        <v>-367913.98499999999</v>
      </c>
      <c r="K289" s="48">
        <v>30300.76</v>
      </c>
      <c r="L289" s="48">
        <v>35167.082000000002</v>
      </c>
      <c r="M289" s="48">
        <v>25212.85</v>
      </c>
      <c r="N289" s="48">
        <f t="shared" si="78"/>
        <v>40254.992000000006</v>
      </c>
    </row>
    <row r="290" spans="1:14" s="1" customFormat="1" ht="50.1" hidden="1" customHeight="1">
      <c r="A290" s="38"/>
      <c r="B290" s="37" t="s">
        <v>23</v>
      </c>
      <c r="C290" s="47">
        <v>244.87799999999999</v>
      </c>
      <c r="D290" s="47">
        <v>17.794</v>
      </c>
      <c r="E290" s="47">
        <v>18907.271000000001</v>
      </c>
      <c r="F290" s="47">
        <f t="shared" si="76"/>
        <v>-18644.599000000002</v>
      </c>
      <c r="G290" s="47">
        <v>82609.401094000001</v>
      </c>
      <c r="H290" s="47">
        <v>4974.4049999999997</v>
      </c>
      <c r="I290" s="47">
        <v>364827.11099999998</v>
      </c>
      <c r="J290" s="47">
        <f t="shared" si="77"/>
        <v>-277243.30490599998</v>
      </c>
      <c r="K290" s="47">
        <v>20860.306999999986</v>
      </c>
      <c r="L290" s="47">
        <v>36179.851000000002</v>
      </c>
      <c r="M290" s="47">
        <v>37434.267999999996</v>
      </c>
      <c r="N290" s="47">
        <f t="shared" si="78"/>
        <v>19605.889999999992</v>
      </c>
    </row>
    <row r="291" spans="1:14" s="1" customFormat="1" ht="50.1" hidden="1" customHeight="1">
      <c r="A291" s="38"/>
      <c r="B291" s="63" t="s">
        <v>24</v>
      </c>
      <c r="C291" s="48">
        <v>12278.746999999999</v>
      </c>
      <c r="D291" s="48">
        <v>7.87</v>
      </c>
      <c r="E291" s="48">
        <v>49300.421999999999</v>
      </c>
      <c r="F291" s="48">
        <f t="shared" si="76"/>
        <v>-37013.805</v>
      </c>
      <c r="G291" s="48">
        <v>59672.4</v>
      </c>
      <c r="H291" s="48">
        <v>4426.8760000000002</v>
      </c>
      <c r="I291" s="48">
        <v>428231.97657999996</v>
      </c>
      <c r="J291" s="48">
        <f t="shared" si="77"/>
        <v>-364132.70057999995</v>
      </c>
      <c r="K291" s="48">
        <v>25805.172999999999</v>
      </c>
      <c r="L291" s="48">
        <v>40973.334000000003</v>
      </c>
      <c r="M291" s="48">
        <v>54109.70399999994</v>
      </c>
      <c r="N291" s="48">
        <f t="shared" si="78"/>
        <v>12668.803000000058</v>
      </c>
    </row>
    <row r="292" spans="1:14" s="1" customFormat="1" ht="50.1" hidden="1" customHeight="1">
      <c r="A292" s="38"/>
      <c r="B292" s="37" t="s">
        <v>25</v>
      </c>
      <c r="C292" s="47">
        <v>4906.4260000000004</v>
      </c>
      <c r="D292" s="47">
        <v>121.709</v>
      </c>
      <c r="E292" s="47">
        <v>50281.17</v>
      </c>
      <c r="F292" s="47">
        <f t="shared" si="76"/>
        <v>-45253.034999999996</v>
      </c>
      <c r="G292" s="47">
        <v>66329.168999999994</v>
      </c>
      <c r="H292" s="47">
        <v>5599.63</v>
      </c>
      <c r="I292" s="47">
        <v>444998.52147000004</v>
      </c>
      <c r="J292" s="47">
        <f t="shared" si="77"/>
        <v>-373069.72247000004</v>
      </c>
      <c r="K292" s="47">
        <v>23670.627</v>
      </c>
      <c r="L292" s="47">
        <v>32756.585999999999</v>
      </c>
      <c r="M292" s="47">
        <v>60561.038999999997</v>
      </c>
      <c r="N292" s="47">
        <f t="shared" si="78"/>
        <v>-4133.8259999999937</v>
      </c>
    </row>
    <row r="293" spans="1:14" s="1" customFormat="1" ht="50.1" hidden="1" customHeight="1">
      <c r="A293" s="38"/>
      <c r="B293" s="63" t="s">
        <v>26</v>
      </c>
      <c r="C293" s="48">
        <v>1022.5549999999999</v>
      </c>
      <c r="D293" s="48">
        <v>0</v>
      </c>
      <c r="E293" s="48">
        <v>59759.803999999996</v>
      </c>
      <c r="F293" s="48">
        <f t="shared" si="76"/>
        <v>-58737.248999999996</v>
      </c>
      <c r="G293" s="48">
        <v>90932.255999999994</v>
      </c>
      <c r="H293" s="48">
        <v>2346.172</v>
      </c>
      <c r="I293" s="48">
        <v>367101.49129999999</v>
      </c>
      <c r="J293" s="48">
        <f t="shared" si="77"/>
        <v>-273823.06329999998</v>
      </c>
      <c r="K293" s="48">
        <v>22072.893000000029</v>
      </c>
      <c r="L293" s="48">
        <v>33519.894</v>
      </c>
      <c r="M293" s="48">
        <v>37512.901000000056</v>
      </c>
      <c r="N293" s="48">
        <f t="shared" si="78"/>
        <v>18079.885999999969</v>
      </c>
    </row>
    <row r="294" spans="1:14" s="1" customFormat="1" ht="50.1" hidden="1" customHeight="1">
      <c r="A294" s="38"/>
      <c r="B294" s="37" t="s">
        <v>27</v>
      </c>
      <c r="C294" s="47">
        <v>1092.7809999999999</v>
      </c>
      <c r="D294" s="47">
        <v>22.419</v>
      </c>
      <c r="E294" s="47">
        <v>37830.605000000003</v>
      </c>
      <c r="F294" s="47">
        <f t="shared" si="76"/>
        <v>-36715.405000000006</v>
      </c>
      <c r="G294" s="47">
        <v>89901.77</v>
      </c>
      <c r="H294" s="47">
        <v>2944.2379999999998</v>
      </c>
      <c r="I294" s="47">
        <v>381021.74456000002</v>
      </c>
      <c r="J294" s="47">
        <f t="shared" si="77"/>
        <v>-288175.73655999999</v>
      </c>
      <c r="K294" s="47">
        <v>26151.679</v>
      </c>
      <c r="L294" s="47">
        <v>67587.444000000003</v>
      </c>
      <c r="M294" s="47">
        <v>35032.254999999939</v>
      </c>
      <c r="N294" s="47">
        <f t="shared" si="78"/>
        <v>58706.868000000068</v>
      </c>
    </row>
    <row r="295" spans="1:14" s="1" customFormat="1" ht="50.1" hidden="1" customHeight="1">
      <c r="A295" s="38"/>
      <c r="B295" s="13">
        <v>2020</v>
      </c>
      <c r="C295" s="65"/>
      <c r="D295" s="65"/>
      <c r="E295" s="65"/>
      <c r="F295" s="65"/>
      <c r="G295" s="189"/>
      <c r="H295" s="189"/>
      <c r="I295" s="189"/>
      <c r="J295" s="189"/>
      <c r="K295" s="189"/>
      <c r="L295" s="189"/>
      <c r="M295" s="189"/>
      <c r="N295" s="189"/>
    </row>
    <row r="296" spans="1:14" s="1" customFormat="1" ht="50.1" hidden="1" customHeight="1">
      <c r="A296" s="38"/>
      <c r="B296" s="63" t="s">
        <v>16</v>
      </c>
      <c r="C296" s="48">
        <v>5695.7370000000001</v>
      </c>
      <c r="D296" s="48">
        <v>1353.752</v>
      </c>
      <c r="E296" s="48">
        <v>26982.741999999998</v>
      </c>
      <c r="F296" s="48">
        <f t="shared" ref="F296:F307" si="79">C296+D296-E296</f>
        <v>-19933.252999999997</v>
      </c>
      <c r="G296" s="48">
        <v>100361.84</v>
      </c>
      <c r="H296" s="48">
        <v>3619.7570000000001</v>
      </c>
      <c r="I296" s="48">
        <v>392484.41600000003</v>
      </c>
      <c r="J296" s="48">
        <f t="shared" ref="J296:J307" si="80">G296+H296-I296</f>
        <v>-288502.81900000002</v>
      </c>
      <c r="K296" s="48">
        <v>21324.485000000001</v>
      </c>
      <c r="L296" s="48">
        <v>44093.603999999999</v>
      </c>
      <c r="M296" s="48">
        <v>24785.34699999994</v>
      </c>
      <c r="N296" s="48">
        <f t="shared" ref="N296:N307" si="81">K296+L296-M296</f>
        <v>40632.742000000057</v>
      </c>
    </row>
    <row r="297" spans="1:14" s="1" customFormat="1" ht="50.1" hidden="1" customHeight="1">
      <c r="A297" s="38"/>
      <c r="B297" s="37" t="s">
        <v>17</v>
      </c>
      <c r="C297" s="47">
        <v>374.85</v>
      </c>
      <c r="D297" s="47">
        <v>1.17</v>
      </c>
      <c r="E297" s="47">
        <v>28526.817999999999</v>
      </c>
      <c r="F297" s="47">
        <f t="shared" si="79"/>
        <v>-28150.797999999999</v>
      </c>
      <c r="G297" s="47">
        <v>76989.407999999996</v>
      </c>
      <c r="H297" s="47">
        <v>6533.2960000000003</v>
      </c>
      <c r="I297" s="47">
        <v>360601.70600000001</v>
      </c>
      <c r="J297" s="47">
        <f t="shared" si="80"/>
        <v>-277079.00199999998</v>
      </c>
      <c r="K297" s="47">
        <v>25594.683000000001</v>
      </c>
      <c r="L297" s="47">
        <v>34442.902999999998</v>
      </c>
      <c r="M297" s="47">
        <v>36476.07899999994</v>
      </c>
      <c r="N297" s="47">
        <f t="shared" si="81"/>
        <v>23561.507000000056</v>
      </c>
    </row>
    <row r="298" spans="1:14" s="1" customFormat="1" ht="50.1" hidden="1" customHeight="1">
      <c r="A298" s="38"/>
      <c r="B298" s="63" t="s">
        <v>18</v>
      </c>
      <c r="C298" s="48">
        <v>3519.962</v>
      </c>
      <c r="D298" s="48">
        <v>47.917999999999999</v>
      </c>
      <c r="E298" s="48">
        <v>35310.584999999999</v>
      </c>
      <c r="F298" s="48">
        <f t="shared" si="79"/>
        <v>-31742.704999999998</v>
      </c>
      <c r="G298" s="48">
        <v>72970.733999999997</v>
      </c>
      <c r="H298" s="48">
        <v>2294.8150000000001</v>
      </c>
      <c r="I298" s="48">
        <v>227528.95800000001</v>
      </c>
      <c r="J298" s="48">
        <f t="shared" si="80"/>
        <v>-152263.40900000001</v>
      </c>
      <c r="K298" s="48">
        <v>18151.727999999999</v>
      </c>
      <c r="L298" s="48">
        <v>26816.421999999999</v>
      </c>
      <c r="M298" s="48">
        <v>54961.968999999997</v>
      </c>
      <c r="N298" s="48">
        <f t="shared" si="81"/>
        <v>-9993.8190000000031</v>
      </c>
    </row>
    <row r="299" spans="1:14" s="1" customFormat="1" ht="50.1" hidden="1" customHeight="1">
      <c r="A299" s="38"/>
      <c r="B299" s="37" t="s">
        <v>19</v>
      </c>
      <c r="C299" s="47">
        <v>351.34100000000001</v>
      </c>
      <c r="D299" s="47">
        <v>0</v>
      </c>
      <c r="E299" s="47">
        <v>29166.569</v>
      </c>
      <c r="F299" s="47">
        <f t="shared" si="79"/>
        <v>-28815.227999999999</v>
      </c>
      <c r="G299" s="47">
        <v>46953.803999999996</v>
      </c>
      <c r="H299" s="47">
        <v>2013.915</v>
      </c>
      <c r="I299" s="47">
        <v>213179.114</v>
      </c>
      <c r="J299" s="47">
        <f t="shared" si="80"/>
        <v>-164211.39500000002</v>
      </c>
      <c r="K299" s="47">
        <v>27437.992999999999</v>
      </c>
      <c r="L299" s="47">
        <v>20122.992999999999</v>
      </c>
      <c r="M299" s="47">
        <v>44732.499000000003</v>
      </c>
      <c r="N299" s="47">
        <f t="shared" si="81"/>
        <v>2828.4869999999937</v>
      </c>
    </row>
    <row r="300" spans="1:14" s="1" customFormat="1" ht="50.1" hidden="1" customHeight="1">
      <c r="A300" s="38"/>
      <c r="B300" s="63" t="s">
        <v>20</v>
      </c>
      <c r="C300" s="48">
        <v>646.322</v>
      </c>
      <c r="D300" s="48">
        <v>2.2000000000000002</v>
      </c>
      <c r="E300" s="48">
        <v>45889.135999999999</v>
      </c>
      <c r="F300" s="48">
        <f t="shared" si="79"/>
        <v>-45240.614000000001</v>
      </c>
      <c r="G300" s="48">
        <v>75189.922999999995</v>
      </c>
      <c r="H300" s="48">
        <v>2367.9899999999998</v>
      </c>
      <c r="I300" s="48">
        <v>310580.89600000001</v>
      </c>
      <c r="J300" s="48">
        <f t="shared" si="80"/>
        <v>-233022.98300000001</v>
      </c>
      <c r="K300" s="48">
        <v>7522.9740000000002</v>
      </c>
      <c r="L300" s="48">
        <v>19940.38</v>
      </c>
      <c r="M300" s="48">
        <v>37458.421000000002</v>
      </c>
      <c r="N300" s="48">
        <f t="shared" si="81"/>
        <v>-9995.0670000000027</v>
      </c>
    </row>
    <row r="301" spans="1:14" s="1" customFormat="1" ht="50.1" hidden="1" customHeight="1">
      <c r="A301" s="38"/>
      <c r="B301" s="37" t="s">
        <v>21</v>
      </c>
      <c r="C301" s="47">
        <v>9437.8770000000004</v>
      </c>
      <c r="D301" s="47">
        <v>0</v>
      </c>
      <c r="E301" s="47">
        <v>54616.692000000003</v>
      </c>
      <c r="F301" s="47">
        <f t="shared" si="79"/>
        <v>-45178.815000000002</v>
      </c>
      <c r="G301" s="47">
        <v>93935.327000000005</v>
      </c>
      <c r="H301" s="47">
        <v>6588.759</v>
      </c>
      <c r="I301" s="47">
        <v>358053.47093999997</v>
      </c>
      <c r="J301" s="47">
        <f t="shared" si="80"/>
        <v>-257529.38493999996</v>
      </c>
      <c r="K301" s="47">
        <v>25868.253000000001</v>
      </c>
      <c r="L301" s="47">
        <v>34840.434000000001</v>
      </c>
      <c r="M301" s="47">
        <v>52888.310999999943</v>
      </c>
      <c r="N301" s="47">
        <f t="shared" si="81"/>
        <v>7820.376000000062</v>
      </c>
    </row>
    <row r="302" spans="1:14" s="1" customFormat="1" ht="50.1" hidden="1" customHeight="1">
      <c r="A302" s="38"/>
      <c r="B302" s="63" t="s">
        <v>22</v>
      </c>
      <c r="C302" s="48">
        <v>1258.7449999999999</v>
      </c>
      <c r="D302" s="48">
        <v>57.115000000000002</v>
      </c>
      <c r="E302" s="48">
        <v>51098.764999999999</v>
      </c>
      <c r="F302" s="48">
        <f t="shared" si="79"/>
        <v>-49782.904999999999</v>
      </c>
      <c r="G302" s="48">
        <v>89750.459000000003</v>
      </c>
      <c r="H302" s="48">
        <v>2643.1750000000002</v>
      </c>
      <c r="I302" s="48">
        <v>399117.33199999999</v>
      </c>
      <c r="J302" s="48">
        <f t="shared" si="80"/>
        <v>-306723.69799999997</v>
      </c>
      <c r="K302" s="48">
        <v>44298.832999999999</v>
      </c>
      <c r="L302" s="48">
        <v>20840.580999999998</v>
      </c>
      <c r="M302" s="48">
        <v>58123.358</v>
      </c>
      <c r="N302" s="48">
        <f t="shared" si="81"/>
        <v>7016.0559999999969</v>
      </c>
    </row>
    <row r="303" spans="1:14" s="1" customFormat="1" ht="50.1" hidden="1" customHeight="1">
      <c r="A303" s="38"/>
      <c r="B303" s="37" t="s">
        <v>23</v>
      </c>
      <c r="C303" s="47">
        <v>4830.8580000000002</v>
      </c>
      <c r="D303" s="47">
        <v>22.882000000000001</v>
      </c>
      <c r="E303" s="47">
        <v>62853.56</v>
      </c>
      <c r="F303" s="47">
        <f t="shared" si="79"/>
        <v>-57999.82</v>
      </c>
      <c r="G303" s="47">
        <v>80418.668999999994</v>
      </c>
      <c r="H303" s="47">
        <v>3528.3290000000002</v>
      </c>
      <c r="I303" s="47">
        <v>412054.90299999999</v>
      </c>
      <c r="J303" s="47">
        <f t="shared" si="80"/>
        <v>-328107.90500000003</v>
      </c>
      <c r="K303" s="47">
        <v>14752.376</v>
      </c>
      <c r="L303" s="47">
        <v>17787.237000000001</v>
      </c>
      <c r="M303" s="47">
        <v>50499.201000000001</v>
      </c>
      <c r="N303" s="47">
        <f t="shared" si="81"/>
        <v>-17959.588</v>
      </c>
    </row>
    <row r="304" spans="1:14" s="1" customFormat="1" ht="50.1" hidden="1" customHeight="1">
      <c r="A304" s="38"/>
      <c r="B304" s="63" t="s">
        <v>24</v>
      </c>
      <c r="C304" s="48">
        <v>7898.6279999999997</v>
      </c>
      <c r="D304" s="48">
        <v>45.085000000000001</v>
      </c>
      <c r="E304" s="48">
        <v>36954.913</v>
      </c>
      <c r="F304" s="48">
        <f t="shared" si="79"/>
        <v>-29011.200000000001</v>
      </c>
      <c r="G304" s="48">
        <v>87305.418999999994</v>
      </c>
      <c r="H304" s="48">
        <v>3572.9949999999999</v>
      </c>
      <c r="I304" s="48">
        <v>441701.81949999998</v>
      </c>
      <c r="J304" s="48">
        <f t="shared" si="80"/>
        <v>-350823.40549999999</v>
      </c>
      <c r="K304" s="48">
        <v>27359.984</v>
      </c>
      <c r="L304" s="48">
        <v>20256.023000000001</v>
      </c>
      <c r="M304" s="48">
        <v>46852.760999999999</v>
      </c>
      <c r="N304" s="48">
        <f t="shared" si="81"/>
        <v>763.24599999999919</v>
      </c>
    </row>
    <row r="305" spans="1:14" s="1" customFormat="1" ht="50.1" hidden="1" customHeight="1">
      <c r="A305" s="38"/>
      <c r="B305" s="37" t="s">
        <v>25</v>
      </c>
      <c r="C305" s="47">
        <v>663.25099999999998</v>
      </c>
      <c r="D305" s="47">
        <v>13.808999999999999</v>
      </c>
      <c r="E305" s="47">
        <v>39201.85</v>
      </c>
      <c r="F305" s="47">
        <f t="shared" si="79"/>
        <v>-38524.79</v>
      </c>
      <c r="G305" s="47">
        <v>97890.692999999999</v>
      </c>
      <c r="H305" s="47">
        <v>3273.4659999999999</v>
      </c>
      <c r="I305" s="47">
        <v>356924.46899999998</v>
      </c>
      <c r="J305" s="47">
        <f t="shared" si="80"/>
        <v>-255760.31</v>
      </c>
      <c r="K305" s="47">
        <v>26519.628000000001</v>
      </c>
      <c r="L305" s="47">
        <v>18840.909</v>
      </c>
      <c r="M305" s="47">
        <v>26461.458999999941</v>
      </c>
      <c r="N305" s="47">
        <f t="shared" si="81"/>
        <v>18899.078000000056</v>
      </c>
    </row>
    <row r="306" spans="1:14" s="1" customFormat="1" ht="50.1" hidden="1" customHeight="1">
      <c r="A306" s="38"/>
      <c r="B306" s="63" t="s">
        <v>26</v>
      </c>
      <c r="C306" s="48">
        <v>3347.5450000000001</v>
      </c>
      <c r="D306" s="48">
        <v>24.414000000000001</v>
      </c>
      <c r="E306" s="48">
        <v>39848.436000000002</v>
      </c>
      <c r="F306" s="48">
        <f t="shared" si="79"/>
        <v>-36476.476999999999</v>
      </c>
      <c r="G306" s="48">
        <v>111571.03</v>
      </c>
      <c r="H306" s="48">
        <v>3805.7049999999999</v>
      </c>
      <c r="I306" s="48">
        <v>415646.62357999996</v>
      </c>
      <c r="J306" s="48">
        <f t="shared" si="80"/>
        <v>-300269.88857999997</v>
      </c>
      <c r="K306" s="48">
        <v>57192.565000000002</v>
      </c>
      <c r="L306" s="48">
        <v>18613.903999999999</v>
      </c>
      <c r="M306" s="48">
        <v>24811.70400000006</v>
      </c>
      <c r="N306" s="48">
        <f t="shared" si="81"/>
        <v>50994.764999999941</v>
      </c>
    </row>
    <row r="307" spans="1:14" s="1" customFormat="1" ht="50.1" hidden="1" customHeight="1">
      <c r="A307" s="38"/>
      <c r="B307" s="37" t="s">
        <v>27</v>
      </c>
      <c r="C307" s="47">
        <v>798.68600000000004</v>
      </c>
      <c r="D307" s="47">
        <v>0</v>
      </c>
      <c r="E307" s="47">
        <v>36232.980000000003</v>
      </c>
      <c r="F307" s="47">
        <f t="shared" si="79"/>
        <v>-35434.294000000002</v>
      </c>
      <c r="G307" s="47">
        <v>139963.05799999999</v>
      </c>
      <c r="H307" s="47">
        <v>7555.2</v>
      </c>
      <c r="I307" s="47">
        <v>399803.24780000001</v>
      </c>
      <c r="J307" s="47">
        <f t="shared" si="80"/>
        <v>-252284.98980000001</v>
      </c>
      <c r="K307" s="47">
        <v>16805.011399999978</v>
      </c>
      <c r="L307" s="47">
        <v>38512.307999999997</v>
      </c>
      <c r="M307" s="47">
        <v>26375.802999999822</v>
      </c>
      <c r="N307" s="47">
        <f t="shared" si="81"/>
        <v>28941.516400000157</v>
      </c>
    </row>
    <row r="308" spans="1:14" s="1" customFormat="1" ht="50.1" hidden="1" customHeight="1">
      <c r="A308" s="38"/>
      <c r="B308" s="13">
        <v>2021</v>
      </c>
      <c r="C308" s="65"/>
      <c r="D308" s="65"/>
      <c r="E308" s="65"/>
      <c r="F308" s="65"/>
      <c r="G308" s="189"/>
      <c r="H308" s="189"/>
      <c r="I308" s="189"/>
      <c r="J308" s="189"/>
      <c r="K308" s="189"/>
      <c r="L308" s="189"/>
      <c r="M308" s="189"/>
      <c r="N308" s="189"/>
    </row>
    <row r="309" spans="1:14" s="1" customFormat="1" ht="50.1" hidden="1" customHeight="1">
      <c r="A309" s="38"/>
      <c r="B309" s="63" t="s">
        <v>16</v>
      </c>
      <c r="C309" s="48">
        <v>819.36099999999999</v>
      </c>
      <c r="D309" s="48">
        <v>53.005000000000003</v>
      </c>
      <c r="E309" s="48">
        <v>17530.272000000001</v>
      </c>
      <c r="F309" s="48">
        <f t="shared" ref="F309:F320" si="82">C309+D309-E309</f>
        <v>-16657.906000000003</v>
      </c>
      <c r="G309" s="48">
        <v>84712.81</v>
      </c>
      <c r="H309" s="48">
        <v>4612.9780000000001</v>
      </c>
      <c r="I309" s="48">
        <v>391303.9302</v>
      </c>
      <c r="J309" s="48">
        <f t="shared" ref="J309:J320" si="83">G309+H309-I309</f>
        <v>-301978.1422</v>
      </c>
      <c r="K309" s="48">
        <v>31334.137999999999</v>
      </c>
      <c r="L309" s="48">
        <v>25763.007000000001</v>
      </c>
      <c r="M309" s="48">
        <v>24569.894000000058</v>
      </c>
      <c r="N309" s="48">
        <f t="shared" ref="N309:N320" si="84">K309+L309-M309</f>
        <v>32527.250999999946</v>
      </c>
    </row>
    <row r="310" spans="1:14" s="1" customFormat="1" ht="50.1" hidden="1" customHeight="1">
      <c r="A310" s="38"/>
      <c r="B310" s="37" t="s">
        <v>17</v>
      </c>
      <c r="C310" s="47">
        <v>440.04500000000002</v>
      </c>
      <c r="D310" s="47">
        <v>43.707999999999998</v>
      </c>
      <c r="E310" s="47">
        <v>24797.82</v>
      </c>
      <c r="F310" s="47">
        <f t="shared" si="82"/>
        <v>-24314.066999999999</v>
      </c>
      <c r="G310" s="47">
        <v>91427.183999999994</v>
      </c>
      <c r="H310" s="47">
        <v>2369.741</v>
      </c>
      <c r="I310" s="47">
        <v>345448.78660000005</v>
      </c>
      <c r="J310" s="47">
        <f t="shared" si="83"/>
        <v>-251651.86160000006</v>
      </c>
      <c r="K310" s="47">
        <v>26945.784</v>
      </c>
      <c r="L310" s="47">
        <v>22155.21</v>
      </c>
      <c r="M310" s="47">
        <v>22891.243999999999</v>
      </c>
      <c r="N310" s="47">
        <f t="shared" si="84"/>
        <v>26209.75</v>
      </c>
    </row>
    <row r="311" spans="1:14" s="1" customFormat="1" ht="50.1" hidden="1" customHeight="1">
      <c r="A311" s="38"/>
      <c r="B311" s="63" t="s">
        <v>18</v>
      </c>
      <c r="C311" s="48">
        <v>20707.68835</v>
      </c>
      <c r="D311" s="48">
        <v>21.713999999999999</v>
      </c>
      <c r="E311" s="48">
        <v>43195.343130000001</v>
      </c>
      <c r="F311" s="48">
        <f t="shared" si="82"/>
        <v>-22465.940780000001</v>
      </c>
      <c r="G311" s="48">
        <v>96580.96342</v>
      </c>
      <c r="H311" s="48">
        <v>3988.8565600000002</v>
      </c>
      <c r="I311" s="48">
        <v>437085.09101999999</v>
      </c>
      <c r="J311" s="48">
        <f t="shared" si="83"/>
        <v>-336515.27104000002</v>
      </c>
      <c r="K311" s="48">
        <v>51509.063290000064</v>
      </c>
      <c r="L311" s="48">
        <v>25030.004569999997</v>
      </c>
      <c r="M311" s="48">
        <v>26006.75375</v>
      </c>
      <c r="N311" s="48">
        <f t="shared" si="84"/>
        <v>50532.314110000065</v>
      </c>
    </row>
    <row r="312" spans="1:14" s="1" customFormat="1" ht="50.1" hidden="1" customHeight="1">
      <c r="A312" s="38"/>
      <c r="B312" s="37" t="s">
        <v>19</v>
      </c>
      <c r="C312" s="47">
        <v>616.35049000000004</v>
      </c>
      <c r="D312" s="47">
        <v>0</v>
      </c>
      <c r="E312" s="47">
        <v>42978.114970000002</v>
      </c>
      <c r="F312" s="47">
        <f t="shared" si="82"/>
        <v>-42361.764480000005</v>
      </c>
      <c r="G312" s="47">
        <v>88957.136010000002</v>
      </c>
      <c r="H312" s="47">
        <v>2390.3019599999998</v>
      </c>
      <c r="I312" s="47">
        <v>350629.34837000002</v>
      </c>
      <c r="J312" s="47">
        <f t="shared" si="83"/>
        <v>-259281.91040000002</v>
      </c>
      <c r="K312" s="47">
        <v>15089.394079999969</v>
      </c>
      <c r="L312" s="47">
        <v>20373.502119999997</v>
      </c>
      <c r="M312" s="47">
        <v>28263.046999999999</v>
      </c>
      <c r="N312" s="47">
        <f t="shared" si="84"/>
        <v>7199.8491999999678</v>
      </c>
    </row>
    <row r="313" spans="1:14" s="1" customFormat="1" ht="50.1" hidden="1" customHeight="1">
      <c r="A313" s="38"/>
      <c r="B313" s="63" t="s">
        <v>20</v>
      </c>
      <c r="C313" s="48">
        <v>11130.394390000001</v>
      </c>
      <c r="D313" s="48">
        <v>569.43388000000004</v>
      </c>
      <c r="E313" s="48">
        <v>63363.372049999998</v>
      </c>
      <c r="F313" s="48">
        <f t="shared" si="82"/>
        <v>-51663.543779999993</v>
      </c>
      <c r="G313" s="48">
        <v>135789.20063000001</v>
      </c>
      <c r="H313" s="48">
        <v>2323.98747</v>
      </c>
      <c r="I313" s="48">
        <v>387361.81333999999</v>
      </c>
      <c r="J313" s="48">
        <f t="shared" si="83"/>
        <v>-249248.62523999999</v>
      </c>
      <c r="K313" s="48">
        <v>18836.095710000096</v>
      </c>
      <c r="L313" s="48">
        <v>18647.309150000001</v>
      </c>
      <c r="M313" s="48">
        <v>24797.29121999997</v>
      </c>
      <c r="N313" s="48">
        <f t="shared" si="84"/>
        <v>12686.113640000127</v>
      </c>
    </row>
    <row r="314" spans="1:14" s="1" customFormat="1" ht="50.1" hidden="1" customHeight="1">
      <c r="A314" s="38"/>
      <c r="B314" s="37" t="s">
        <v>21</v>
      </c>
      <c r="C314" s="47">
        <v>9993.1343900000011</v>
      </c>
      <c r="D314" s="47">
        <v>0</v>
      </c>
      <c r="E314" s="47">
        <v>58972.272119999994</v>
      </c>
      <c r="F314" s="47">
        <f t="shared" si="82"/>
        <v>-48979.137729999995</v>
      </c>
      <c r="G314" s="47">
        <v>86553.242150000005</v>
      </c>
      <c r="H314" s="47">
        <v>2098.6935600000002</v>
      </c>
      <c r="I314" s="47">
        <v>426450.56495999999</v>
      </c>
      <c r="J314" s="47">
        <f t="shared" si="83"/>
        <v>-337798.62925</v>
      </c>
      <c r="K314" s="47">
        <v>25238.505049999996</v>
      </c>
      <c r="L314" s="47">
        <v>26196.044979999999</v>
      </c>
      <c r="M314" s="47">
        <v>35524.092670000195</v>
      </c>
      <c r="N314" s="47">
        <f t="shared" si="84"/>
        <v>15910.457359999804</v>
      </c>
    </row>
    <row r="315" spans="1:14" s="1" customFormat="1" ht="50.1" hidden="1" customHeight="1">
      <c r="A315" s="38"/>
      <c r="B315" s="63" t="s">
        <v>22</v>
      </c>
      <c r="C315" s="48">
        <v>2850.4243900000001</v>
      </c>
      <c r="D315" s="48">
        <v>22.92</v>
      </c>
      <c r="E315" s="48">
        <v>42752.820020000006</v>
      </c>
      <c r="F315" s="48">
        <f t="shared" si="82"/>
        <v>-39879.475630000008</v>
      </c>
      <c r="G315" s="48">
        <v>80150.813389999996</v>
      </c>
      <c r="H315" s="48">
        <v>3813.5741600000001</v>
      </c>
      <c r="I315" s="48">
        <v>436499.65747999999</v>
      </c>
      <c r="J315" s="48">
        <f t="shared" si="83"/>
        <v>-352535.26993000001</v>
      </c>
      <c r="K315" s="48">
        <v>21506.801200000016</v>
      </c>
      <c r="L315" s="48">
        <v>15905.65336</v>
      </c>
      <c r="M315" s="48">
        <v>17351.908580000163</v>
      </c>
      <c r="N315" s="48">
        <f t="shared" si="84"/>
        <v>20060.54597999985</v>
      </c>
    </row>
    <row r="316" spans="1:14" s="1" customFormat="1" ht="50.1" hidden="1" customHeight="1">
      <c r="A316" s="38"/>
      <c r="B316" s="37" t="s">
        <v>23</v>
      </c>
      <c r="C316" s="47">
        <v>16908.842789999999</v>
      </c>
      <c r="D316" s="47">
        <v>10.5</v>
      </c>
      <c r="E316" s="47">
        <v>54676.372219999997</v>
      </c>
      <c r="F316" s="47">
        <f t="shared" si="82"/>
        <v>-37757.029429999995</v>
      </c>
      <c r="G316" s="47">
        <v>115422.75839</v>
      </c>
      <c r="H316" s="47">
        <v>3299.1322799999998</v>
      </c>
      <c r="I316" s="47">
        <v>536000.10407</v>
      </c>
      <c r="J316" s="47">
        <f t="shared" si="83"/>
        <v>-417278.21340000001</v>
      </c>
      <c r="K316" s="47">
        <v>30362.665070000039</v>
      </c>
      <c r="L316" s="47">
        <v>23938.297639999993</v>
      </c>
      <c r="M316" s="47">
        <v>34719.187199999986</v>
      </c>
      <c r="N316" s="47">
        <f t="shared" si="84"/>
        <v>19581.77551000005</v>
      </c>
    </row>
    <row r="317" spans="1:14" s="1" customFormat="1" ht="50.1" hidden="1" customHeight="1">
      <c r="A317" s="38"/>
      <c r="B317" s="63" t="s">
        <v>24</v>
      </c>
      <c r="C317" s="48">
        <v>16992.686730000001</v>
      </c>
      <c r="D317" s="48">
        <v>26.8</v>
      </c>
      <c r="E317" s="48">
        <v>70138.800409999996</v>
      </c>
      <c r="F317" s="48">
        <f t="shared" si="82"/>
        <v>-53119.313679999992</v>
      </c>
      <c r="G317" s="48">
        <v>109137.56881999999</v>
      </c>
      <c r="H317" s="48">
        <v>2230.7259900000004</v>
      </c>
      <c r="I317" s="48">
        <v>485090.53977999999</v>
      </c>
      <c r="J317" s="48">
        <f t="shared" si="83"/>
        <v>-373722.24497</v>
      </c>
      <c r="K317" s="48">
        <v>31989.848519999952</v>
      </c>
      <c r="L317" s="48">
        <v>22100.074199999995</v>
      </c>
      <c r="M317" s="48">
        <v>44896.495580000163</v>
      </c>
      <c r="N317" s="48">
        <f t="shared" si="84"/>
        <v>9193.4271399997815</v>
      </c>
    </row>
    <row r="318" spans="1:14" s="1" customFormat="1" ht="50.1" hidden="1" customHeight="1">
      <c r="A318" s="38"/>
      <c r="B318" s="37" t="s">
        <v>25</v>
      </c>
      <c r="C318" s="47">
        <v>8466.4169999999995</v>
      </c>
      <c r="D318" s="47">
        <v>80.400600000000011</v>
      </c>
      <c r="E318" s="47">
        <v>71051.128680000009</v>
      </c>
      <c r="F318" s="47">
        <f t="shared" si="82"/>
        <v>-62504.311080000007</v>
      </c>
      <c r="G318" s="47">
        <v>188490.60081</v>
      </c>
      <c r="H318" s="47">
        <v>3388.83304</v>
      </c>
      <c r="I318" s="47">
        <v>475756.81608999998</v>
      </c>
      <c r="J318" s="47">
        <f t="shared" si="83"/>
        <v>-283877.38223999995</v>
      </c>
      <c r="K318" s="47">
        <v>36392.20423999989</v>
      </c>
      <c r="L318" s="47">
        <v>19961.559370000003</v>
      </c>
      <c r="M318" s="47">
        <v>36553.382349999905</v>
      </c>
      <c r="N318" s="47">
        <f t="shared" si="84"/>
        <v>19800.381259999987</v>
      </c>
    </row>
    <row r="319" spans="1:14" s="1" customFormat="1" ht="50.1" hidden="1" customHeight="1">
      <c r="A319" s="38"/>
      <c r="B319" s="63" t="s">
        <v>26</v>
      </c>
      <c r="C319" s="48">
        <v>7467.4329600000001</v>
      </c>
      <c r="D319" s="48">
        <v>7535.10023</v>
      </c>
      <c r="E319" s="48">
        <v>45647.392799999994</v>
      </c>
      <c r="F319" s="48">
        <f t="shared" si="82"/>
        <v>-30644.859609999992</v>
      </c>
      <c r="G319" s="48">
        <v>165721.25637000002</v>
      </c>
      <c r="H319" s="48">
        <v>4110.4516400000002</v>
      </c>
      <c r="I319" s="48">
        <v>488744.99744000001</v>
      </c>
      <c r="J319" s="48">
        <f t="shared" si="83"/>
        <v>-318913.28943</v>
      </c>
      <c r="K319" s="48">
        <v>35136.934370000032</v>
      </c>
      <c r="L319" s="48">
        <v>28318.839240000005</v>
      </c>
      <c r="M319" s="48">
        <v>36292.552689999939</v>
      </c>
      <c r="N319" s="48">
        <f t="shared" si="84"/>
        <v>27163.220920000094</v>
      </c>
    </row>
    <row r="320" spans="1:14" s="1" customFormat="1" ht="50.1" hidden="1" customHeight="1">
      <c r="A320" s="38"/>
      <c r="B320" s="37" t="s">
        <v>27</v>
      </c>
      <c r="C320" s="47">
        <v>955.42246999999998</v>
      </c>
      <c r="D320" s="47">
        <v>0</v>
      </c>
      <c r="E320" s="47">
        <v>45078.100140000002</v>
      </c>
      <c r="F320" s="47">
        <f t="shared" si="82"/>
        <v>-44122.677670000005</v>
      </c>
      <c r="G320" s="47">
        <v>175939.77399000002</v>
      </c>
      <c r="H320" s="47">
        <v>2896.4051400000003</v>
      </c>
      <c r="I320" s="47">
        <v>509663.70679999999</v>
      </c>
      <c r="J320" s="47">
        <f t="shared" si="83"/>
        <v>-330827.52766999998</v>
      </c>
      <c r="K320" s="47">
        <v>34502.944129999909</v>
      </c>
      <c r="L320" s="47">
        <v>25601.431769999999</v>
      </c>
      <c r="M320" s="47">
        <v>37023.516149999799</v>
      </c>
      <c r="N320" s="47">
        <f t="shared" si="84"/>
        <v>23080.859750000112</v>
      </c>
    </row>
    <row r="321" spans="1:14" s="1" customFormat="1" ht="50.1" hidden="1" customHeight="1">
      <c r="A321" s="38"/>
      <c r="B321" s="13">
        <v>2022</v>
      </c>
      <c r="C321" s="65"/>
      <c r="D321" s="65"/>
      <c r="E321" s="65"/>
      <c r="F321" s="65"/>
      <c r="G321" s="189"/>
      <c r="H321" s="189"/>
      <c r="I321" s="189"/>
      <c r="J321" s="189"/>
      <c r="K321" s="189"/>
      <c r="L321" s="189"/>
      <c r="M321" s="189"/>
      <c r="N321" s="189"/>
    </row>
    <row r="322" spans="1:14" s="1" customFormat="1" ht="50.1" hidden="1" customHeight="1">
      <c r="A322" s="38"/>
      <c r="B322" s="63" t="s">
        <v>16</v>
      </c>
      <c r="C322" s="48">
        <v>654.80994999999996</v>
      </c>
      <c r="D322" s="48">
        <v>6</v>
      </c>
      <c r="E322" s="48">
        <v>31679.61363</v>
      </c>
      <c r="F322" s="48">
        <f t="shared" ref="F322:F333" si="85">C322+D322-E322</f>
        <v>-31018.803680000001</v>
      </c>
      <c r="G322" s="48">
        <v>173718.60266</v>
      </c>
      <c r="H322" s="48">
        <v>5262.5540300000002</v>
      </c>
      <c r="I322" s="48">
        <v>521240.42606000003</v>
      </c>
      <c r="J322" s="48">
        <f t="shared" ref="J322:J333" si="86">G322+H322-I322</f>
        <v>-342259.26936999999</v>
      </c>
      <c r="K322" s="48">
        <v>68632.908600000112</v>
      </c>
      <c r="L322" s="48">
        <v>25036.712650000005</v>
      </c>
      <c r="M322" s="48">
        <v>46871.855670000019</v>
      </c>
      <c r="N322" s="48">
        <f t="shared" ref="N322:N333" si="87">K322+L322-M322</f>
        <v>46797.765580000094</v>
      </c>
    </row>
    <row r="323" spans="1:14" s="1" customFormat="1" ht="50.1" hidden="1" customHeight="1">
      <c r="A323" s="38"/>
      <c r="B323" s="37" t="s">
        <v>17</v>
      </c>
      <c r="C323" s="47">
        <v>17285.223160000001</v>
      </c>
      <c r="D323" s="47">
        <v>183.40965</v>
      </c>
      <c r="E323" s="47">
        <v>68429.234400000001</v>
      </c>
      <c r="F323" s="47">
        <f t="shared" si="85"/>
        <v>-50960.601589999998</v>
      </c>
      <c r="G323" s="47">
        <v>189471.10279</v>
      </c>
      <c r="H323" s="47">
        <v>2763.0732699999999</v>
      </c>
      <c r="I323" s="47">
        <v>469467.58408</v>
      </c>
      <c r="J323" s="47">
        <f t="shared" si="86"/>
        <v>-277233.40801999997</v>
      </c>
      <c r="K323" s="47">
        <v>30717.421350000055</v>
      </c>
      <c r="L323" s="47">
        <v>35352.138679999996</v>
      </c>
      <c r="M323" s="47">
        <v>30881.066970000207</v>
      </c>
      <c r="N323" s="47">
        <f t="shared" si="87"/>
        <v>35188.493059999848</v>
      </c>
    </row>
    <row r="324" spans="1:14" s="1" customFormat="1" ht="50.1" hidden="1" customHeight="1">
      <c r="A324" s="38"/>
      <c r="B324" s="63" t="s">
        <v>18</v>
      </c>
      <c r="C324" s="48">
        <v>52680.111219999999</v>
      </c>
      <c r="D324" s="48">
        <v>4947.2519000000002</v>
      </c>
      <c r="E324" s="48">
        <v>34994.410320000003</v>
      </c>
      <c r="F324" s="48">
        <f t="shared" si="85"/>
        <v>22632.952799999999</v>
      </c>
      <c r="G324" s="48">
        <v>197474.72248</v>
      </c>
      <c r="H324" s="48">
        <v>4836.4639999999999</v>
      </c>
      <c r="I324" s="48">
        <v>539327.53778000001</v>
      </c>
      <c r="J324" s="48">
        <f t="shared" si="86"/>
        <v>-337016.35129999998</v>
      </c>
      <c r="K324" s="48">
        <v>32245.170489999949</v>
      </c>
      <c r="L324" s="48">
        <v>21226.098460000001</v>
      </c>
      <c r="M324" s="48">
        <v>60852.686290000078</v>
      </c>
      <c r="N324" s="48">
        <f t="shared" si="87"/>
        <v>-7381.4173400001237</v>
      </c>
    </row>
    <row r="325" spans="1:14" s="1" customFormat="1" ht="50.1" hidden="1" customHeight="1">
      <c r="A325" s="38"/>
      <c r="B325" s="37" t="s">
        <v>19</v>
      </c>
      <c r="C325" s="47">
        <v>17181.120420000003</v>
      </c>
      <c r="D325" s="47">
        <v>409.31468000000001</v>
      </c>
      <c r="E325" s="47">
        <v>34834.838130000004</v>
      </c>
      <c r="F325" s="47">
        <f t="shared" si="85"/>
        <v>-17244.403030000001</v>
      </c>
      <c r="G325" s="47">
        <v>199295.77948</v>
      </c>
      <c r="H325" s="47">
        <v>3157.5726600000003</v>
      </c>
      <c r="I325" s="47">
        <v>641312.18783000007</v>
      </c>
      <c r="J325" s="47">
        <f t="shared" si="86"/>
        <v>-438858.83569000009</v>
      </c>
      <c r="K325" s="47">
        <v>62792.409589999945</v>
      </c>
      <c r="L325" s="47">
        <v>23927.496879999995</v>
      </c>
      <c r="M325" s="47">
        <v>42692.592029999971</v>
      </c>
      <c r="N325" s="47">
        <f t="shared" si="87"/>
        <v>44027.314439999973</v>
      </c>
    </row>
    <row r="326" spans="1:14" s="1" customFormat="1" ht="50.1" hidden="1" customHeight="1">
      <c r="A326" s="38"/>
      <c r="B326" s="63" t="s">
        <v>20</v>
      </c>
      <c r="C326" s="48">
        <v>1059.01027</v>
      </c>
      <c r="D326" s="48">
        <v>0</v>
      </c>
      <c r="E326" s="48">
        <v>83992.68220000001</v>
      </c>
      <c r="F326" s="48">
        <f t="shared" si="85"/>
        <v>-82933.671930000011</v>
      </c>
      <c r="G326" s="48">
        <v>199335.28597</v>
      </c>
      <c r="H326" s="48">
        <v>3315.1075599999999</v>
      </c>
      <c r="I326" s="48">
        <v>659970.41171000001</v>
      </c>
      <c r="J326" s="48">
        <f t="shared" si="86"/>
        <v>-457320.01818000001</v>
      </c>
      <c r="K326" s="48">
        <v>45295.565589999947</v>
      </c>
      <c r="L326" s="48">
        <v>23059.064210000004</v>
      </c>
      <c r="M326" s="48">
        <v>56566.823609999898</v>
      </c>
      <c r="N326" s="48">
        <f t="shared" si="87"/>
        <v>11787.806190000054</v>
      </c>
    </row>
    <row r="327" spans="1:14" s="1" customFormat="1" ht="50.1" hidden="1" customHeight="1">
      <c r="A327" s="38"/>
      <c r="B327" s="37" t="s">
        <v>21</v>
      </c>
      <c r="C327" s="47">
        <v>1551.7796000000001</v>
      </c>
      <c r="D327" s="47">
        <v>9.0065600000000003</v>
      </c>
      <c r="E327" s="47">
        <v>76090.63648999999</v>
      </c>
      <c r="F327" s="47">
        <f t="shared" si="85"/>
        <v>-74529.850329999987</v>
      </c>
      <c r="G327" s="47">
        <v>320275.53162999998</v>
      </c>
      <c r="H327" s="47">
        <v>4976.2143499999993</v>
      </c>
      <c r="I327" s="47">
        <v>649506.10733999999</v>
      </c>
      <c r="J327" s="47">
        <f t="shared" si="86"/>
        <v>-324254.36135999998</v>
      </c>
      <c r="K327" s="47">
        <v>49886.567759999991</v>
      </c>
      <c r="L327" s="47">
        <v>34963.875169999999</v>
      </c>
      <c r="M327" s="47">
        <v>84459.027249999883</v>
      </c>
      <c r="N327" s="47">
        <f t="shared" si="87"/>
        <v>391.41568000010739</v>
      </c>
    </row>
    <row r="328" spans="1:14" s="1" customFormat="1" ht="50.1" hidden="1" customHeight="1">
      <c r="A328" s="38"/>
      <c r="B328" s="63" t="s">
        <v>22</v>
      </c>
      <c r="C328" s="48">
        <v>24629.08625</v>
      </c>
      <c r="D328" s="48">
        <v>30.47906</v>
      </c>
      <c r="E328" s="48">
        <v>60404.148119999998</v>
      </c>
      <c r="F328" s="48">
        <f t="shared" si="85"/>
        <v>-35744.582809999993</v>
      </c>
      <c r="G328" s="48">
        <v>229088.41879</v>
      </c>
      <c r="H328" s="48">
        <v>1790.21065</v>
      </c>
      <c r="I328" s="48">
        <v>618608.59441000002</v>
      </c>
      <c r="J328" s="48">
        <f t="shared" si="86"/>
        <v>-387729.96497000003</v>
      </c>
      <c r="K328" s="48">
        <v>54358.09919000003</v>
      </c>
      <c r="L328" s="48">
        <v>25058.343830000002</v>
      </c>
      <c r="M328" s="48">
        <v>32111.183919999599</v>
      </c>
      <c r="N328" s="48">
        <f t="shared" si="87"/>
        <v>47305.259100000432</v>
      </c>
    </row>
    <row r="329" spans="1:14" s="1" customFormat="1" ht="50.1" hidden="1" customHeight="1">
      <c r="A329" s="38"/>
      <c r="B329" s="37" t="s">
        <v>23</v>
      </c>
      <c r="C329" s="47">
        <v>1884.9993400000001</v>
      </c>
      <c r="D329" s="47">
        <v>107.93060000000001</v>
      </c>
      <c r="E329" s="47">
        <v>126250.9182</v>
      </c>
      <c r="F329" s="47">
        <f t="shared" si="85"/>
        <v>-124257.98826</v>
      </c>
      <c r="G329" s="47">
        <v>189992.47006999998</v>
      </c>
      <c r="H329" s="47">
        <v>3449.65364</v>
      </c>
      <c r="I329" s="47">
        <v>649701.86109000002</v>
      </c>
      <c r="J329" s="47">
        <f t="shared" si="86"/>
        <v>-456259.73738000006</v>
      </c>
      <c r="K329" s="47">
        <v>61333.563080000014</v>
      </c>
      <c r="L329" s="47">
        <v>24273.947519999998</v>
      </c>
      <c r="M329" s="47">
        <v>31538.976500000001</v>
      </c>
      <c r="N329" s="47">
        <f t="shared" si="87"/>
        <v>54068.534100000004</v>
      </c>
    </row>
    <row r="330" spans="1:14" s="1" customFormat="1" ht="50.1" hidden="1" customHeight="1">
      <c r="A330" s="38"/>
      <c r="B330" s="63" t="s">
        <v>24</v>
      </c>
      <c r="C330" s="48">
        <v>27954.559120000002</v>
      </c>
      <c r="D330" s="48">
        <v>194.05295000000001</v>
      </c>
      <c r="E330" s="48">
        <v>90291.017000000007</v>
      </c>
      <c r="F330" s="48">
        <f t="shared" si="85"/>
        <v>-62142.404930000004</v>
      </c>
      <c r="G330" s="48">
        <v>171177.08428000001</v>
      </c>
      <c r="H330" s="48">
        <v>1366.9817600000001</v>
      </c>
      <c r="I330" s="48">
        <v>591171.83716999996</v>
      </c>
      <c r="J330" s="48">
        <f t="shared" si="86"/>
        <v>-418627.77112999995</v>
      </c>
      <c r="K330" s="48">
        <v>39651.925780000034</v>
      </c>
      <c r="L330" s="48">
        <v>18063.494070000001</v>
      </c>
      <c r="M330" s="48">
        <v>33074.396490000006</v>
      </c>
      <c r="N330" s="48">
        <f t="shared" si="87"/>
        <v>24641.023360000028</v>
      </c>
    </row>
    <row r="331" spans="1:14" s="1" customFormat="1" ht="50.1" hidden="1" customHeight="1">
      <c r="A331" s="38"/>
      <c r="B331" s="37" t="s">
        <v>25</v>
      </c>
      <c r="C331" s="47">
        <v>17867.171109999999</v>
      </c>
      <c r="D331" s="47">
        <v>0</v>
      </c>
      <c r="E331" s="47">
        <v>46373.612909999996</v>
      </c>
      <c r="F331" s="47">
        <f t="shared" si="85"/>
        <v>-28506.441799999997</v>
      </c>
      <c r="G331" s="47">
        <v>151770.53172</v>
      </c>
      <c r="H331" s="47">
        <v>2763.8907599999998</v>
      </c>
      <c r="I331" s="47">
        <v>621708.75927000004</v>
      </c>
      <c r="J331" s="47">
        <f t="shared" si="86"/>
        <v>-467174.33679000003</v>
      </c>
      <c r="K331" s="47">
        <v>38238.544289999933</v>
      </c>
      <c r="L331" s="47">
        <v>20545.882379999995</v>
      </c>
      <c r="M331" s="47">
        <v>31450.903610000016</v>
      </c>
      <c r="N331" s="47">
        <f t="shared" si="87"/>
        <v>27333.523059999912</v>
      </c>
    </row>
    <row r="332" spans="1:14" s="1" customFormat="1" ht="50.1" hidden="1" customHeight="1">
      <c r="A332" s="38"/>
      <c r="B332" s="63" t="s">
        <v>26</v>
      </c>
      <c r="C332" s="48">
        <v>896.04730000000006</v>
      </c>
      <c r="D332" s="48">
        <v>186.22169</v>
      </c>
      <c r="E332" s="48">
        <v>74184.970709999994</v>
      </c>
      <c r="F332" s="48">
        <f t="shared" si="85"/>
        <v>-73102.701719999997</v>
      </c>
      <c r="G332" s="48">
        <v>132994.58436000001</v>
      </c>
      <c r="H332" s="48">
        <v>3486.45352</v>
      </c>
      <c r="I332" s="48">
        <v>550561.03680999996</v>
      </c>
      <c r="J332" s="48">
        <f t="shared" si="86"/>
        <v>-414079.99892999994</v>
      </c>
      <c r="K332" s="48">
        <v>52685.519829999997</v>
      </c>
      <c r="L332" s="48">
        <v>24770.7539</v>
      </c>
      <c r="M332" s="48">
        <v>28980.158980000138</v>
      </c>
      <c r="N332" s="48">
        <f t="shared" si="87"/>
        <v>48476.114749999862</v>
      </c>
    </row>
    <row r="333" spans="1:14" s="1" customFormat="1" ht="50.1" hidden="1" customHeight="1">
      <c r="A333" s="38"/>
      <c r="B333" s="37" t="s">
        <v>27</v>
      </c>
      <c r="C333" s="47">
        <v>10159.272080000001</v>
      </c>
      <c r="D333" s="47">
        <v>7.5095499999999999</v>
      </c>
      <c r="E333" s="47">
        <v>29002.90739</v>
      </c>
      <c r="F333" s="47">
        <f t="shared" si="85"/>
        <v>-18836.125759999999</v>
      </c>
      <c r="G333" s="47">
        <v>171778.62784</v>
      </c>
      <c r="H333" s="47">
        <v>1054.9045800000001</v>
      </c>
      <c r="I333" s="47">
        <v>564825.67820000008</v>
      </c>
      <c r="J333" s="47">
        <f t="shared" si="86"/>
        <v>-391992.14578000008</v>
      </c>
      <c r="K333" s="47">
        <v>40885.591759999988</v>
      </c>
      <c r="L333" s="47">
        <v>20783.443329999998</v>
      </c>
      <c r="M333" s="47">
        <v>53298.292379999759</v>
      </c>
      <c r="N333" s="47">
        <f t="shared" si="87"/>
        <v>8370.7427100002315</v>
      </c>
    </row>
    <row r="334" spans="1:14" s="1" customFormat="1" ht="50.1" hidden="1" customHeight="1">
      <c r="A334" s="38"/>
      <c r="B334" s="13">
        <v>2023</v>
      </c>
      <c r="C334" s="65"/>
      <c r="D334" s="65"/>
      <c r="E334" s="65"/>
      <c r="F334" s="65"/>
      <c r="G334" s="189"/>
      <c r="H334" s="189"/>
      <c r="I334" s="189"/>
      <c r="J334" s="189"/>
      <c r="K334" s="189"/>
      <c r="L334" s="189"/>
      <c r="M334" s="189"/>
      <c r="N334" s="189"/>
    </row>
    <row r="335" spans="1:14" s="1" customFormat="1" ht="49.5" hidden="1" customHeight="1">
      <c r="A335" s="38"/>
      <c r="B335" s="63" t="s">
        <v>16</v>
      </c>
      <c r="C335" s="48">
        <v>10928.93159</v>
      </c>
      <c r="D335" s="48">
        <v>87.560079999999999</v>
      </c>
      <c r="E335" s="48">
        <v>31225.176030000002</v>
      </c>
      <c r="F335" s="48">
        <f t="shared" ref="F335:F346" si="88">C335+D335-E335</f>
        <v>-20208.684360000003</v>
      </c>
      <c r="G335" s="48">
        <v>111767.55467</v>
      </c>
      <c r="H335" s="48">
        <v>1269.6612</v>
      </c>
      <c r="I335" s="48">
        <v>677204.79839000001</v>
      </c>
      <c r="J335" s="48">
        <f t="shared" ref="J335:J346" si="89">G335+H335-I335</f>
        <v>-564167.58252000005</v>
      </c>
      <c r="K335" s="48">
        <v>47816.258849999998</v>
      </c>
      <c r="L335" s="48">
        <v>21448.333989999999</v>
      </c>
      <c r="M335" s="48">
        <v>27482.671559999999</v>
      </c>
      <c r="N335" s="48">
        <f t="shared" ref="N335:N346" si="90">K335+L335-M335</f>
        <v>41781.921279999995</v>
      </c>
    </row>
    <row r="336" spans="1:14" s="1" customFormat="1" ht="50.1" hidden="1" customHeight="1">
      <c r="A336" s="38"/>
      <c r="B336" s="37" t="s">
        <v>17</v>
      </c>
      <c r="C336" s="47">
        <v>641.75967000000003</v>
      </c>
      <c r="D336" s="47">
        <v>0.93942999999999999</v>
      </c>
      <c r="E336" s="47">
        <v>36436.24813</v>
      </c>
      <c r="F336" s="47">
        <f t="shared" si="88"/>
        <v>-35793.549030000002</v>
      </c>
      <c r="G336" s="47">
        <v>379619.45233999996</v>
      </c>
      <c r="H336" s="47">
        <v>2086.70028</v>
      </c>
      <c r="I336" s="47">
        <v>574579.67590000003</v>
      </c>
      <c r="J336" s="47">
        <f t="shared" si="89"/>
        <v>-192873.52328000008</v>
      </c>
      <c r="K336" s="47">
        <v>46831.752970000001</v>
      </c>
      <c r="L336" s="47">
        <v>18977.182370000002</v>
      </c>
      <c r="M336" s="47">
        <v>45999.140359999998</v>
      </c>
      <c r="N336" s="47">
        <f t="shared" si="90"/>
        <v>19809.794979999999</v>
      </c>
    </row>
    <row r="337" spans="1:21" s="1" customFormat="1" ht="49.5" hidden="1" customHeight="1">
      <c r="A337" s="38"/>
      <c r="B337" s="63" t="s">
        <v>18</v>
      </c>
      <c r="C337" s="48">
        <v>15056.44138</v>
      </c>
      <c r="D337" s="48">
        <v>0</v>
      </c>
      <c r="E337" s="48">
        <v>62690.055759999996</v>
      </c>
      <c r="F337" s="48">
        <f t="shared" si="88"/>
        <v>-47633.614379999999</v>
      </c>
      <c r="G337" s="48">
        <v>125647.90565</v>
      </c>
      <c r="H337" s="48">
        <v>2868.5705800000001</v>
      </c>
      <c r="I337" s="48">
        <v>581733.39390999998</v>
      </c>
      <c r="J337" s="48">
        <f t="shared" si="89"/>
        <v>-453216.91767999995</v>
      </c>
      <c r="K337" s="48">
        <v>42644.236659999995</v>
      </c>
      <c r="L337" s="48">
        <v>20094.69241</v>
      </c>
      <c r="M337" s="48">
        <v>60493.094579999997</v>
      </c>
      <c r="N337" s="48">
        <f t="shared" si="90"/>
        <v>2245.8344900000011</v>
      </c>
    </row>
    <row r="338" spans="1:21" s="1" customFormat="1" ht="50.1" hidden="1" customHeight="1">
      <c r="A338" s="38"/>
      <c r="B338" s="37" t="s">
        <v>19</v>
      </c>
      <c r="C338" s="47">
        <v>923.31587999999999</v>
      </c>
      <c r="D338" s="47">
        <v>5.5301999999999998</v>
      </c>
      <c r="E338" s="47">
        <v>31046.512469999998</v>
      </c>
      <c r="F338" s="47">
        <f t="shared" si="88"/>
        <v>-30117.666389999999</v>
      </c>
      <c r="G338" s="47">
        <v>208689.70176</v>
      </c>
      <c r="H338" s="47">
        <v>1214.69958</v>
      </c>
      <c r="I338" s="47">
        <v>542369.06226999999</v>
      </c>
      <c r="J338" s="47">
        <f t="shared" si="89"/>
        <v>-332464.66093000001</v>
      </c>
      <c r="K338" s="47">
        <v>37896.251229999994</v>
      </c>
      <c r="L338" s="47">
        <v>22743.88854</v>
      </c>
      <c r="M338" s="47">
        <v>49108.386210000004</v>
      </c>
      <c r="N338" s="47">
        <f t="shared" si="90"/>
        <v>11531.75355999999</v>
      </c>
    </row>
    <row r="339" spans="1:21" s="1" customFormat="1" ht="50.1" hidden="1" customHeight="1">
      <c r="A339" s="38"/>
      <c r="B339" s="63" t="s">
        <v>20</v>
      </c>
      <c r="C339" s="48">
        <v>6733.7660500000002</v>
      </c>
      <c r="D339" s="48">
        <v>0</v>
      </c>
      <c r="E339" s="48">
        <v>93543.248160000003</v>
      </c>
      <c r="F339" s="48">
        <f t="shared" si="88"/>
        <v>-86809.482109999997</v>
      </c>
      <c r="G339" s="48">
        <v>117317.11311000001</v>
      </c>
      <c r="H339" s="48">
        <v>5399.8845700000002</v>
      </c>
      <c r="I339" s="48">
        <v>681713.32563999994</v>
      </c>
      <c r="J339" s="48">
        <f t="shared" si="89"/>
        <v>-558996.32795999991</v>
      </c>
      <c r="K339" s="48">
        <v>44872.861039999996</v>
      </c>
      <c r="L339" s="48">
        <v>23149.32228</v>
      </c>
      <c r="M339" s="48">
        <v>60938.057479999996</v>
      </c>
      <c r="N339" s="48">
        <f t="shared" si="90"/>
        <v>7084.1258400000006</v>
      </c>
    </row>
    <row r="340" spans="1:21" s="1" customFormat="1" ht="50.1" hidden="1" customHeight="1">
      <c r="A340" s="38"/>
      <c r="B340" s="37" t="s">
        <v>21</v>
      </c>
      <c r="C340" s="47">
        <v>8713.36355</v>
      </c>
      <c r="D340" s="47">
        <v>2.5</v>
      </c>
      <c r="E340" s="47">
        <v>56986.902390000003</v>
      </c>
      <c r="F340" s="47">
        <f t="shared" si="88"/>
        <v>-48271.038840000001</v>
      </c>
      <c r="G340" s="47">
        <v>161411.53019999998</v>
      </c>
      <c r="H340" s="47">
        <v>4448.9030899999998</v>
      </c>
      <c r="I340" s="47">
        <v>495108.10668000003</v>
      </c>
      <c r="J340" s="47">
        <f t="shared" si="89"/>
        <v>-329247.67339000001</v>
      </c>
      <c r="K340" s="47">
        <v>33826.617749999998</v>
      </c>
      <c r="L340" s="47">
        <v>21297.008379999999</v>
      </c>
      <c r="M340" s="47">
        <v>49392.55186</v>
      </c>
      <c r="N340" s="47">
        <f t="shared" si="90"/>
        <v>5731.0742699999973</v>
      </c>
    </row>
    <row r="341" spans="1:21" s="1" customFormat="1" ht="50.1" hidden="1" customHeight="1">
      <c r="A341" s="38"/>
      <c r="B341" s="63" t="s">
        <v>22</v>
      </c>
      <c r="C341" s="48">
        <v>18590.474549999999</v>
      </c>
      <c r="D341" s="48">
        <v>64.3</v>
      </c>
      <c r="E341" s="48">
        <v>77602.711340000009</v>
      </c>
      <c r="F341" s="48">
        <f t="shared" si="88"/>
        <v>-58947.936790000007</v>
      </c>
      <c r="G341" s="48">
        <v>153387.50621000002</v>
      </c>
      <c r="H341" s="48">
        <v>1837.58753</v>
      </c>
      <c r="I341" s="48">
        <v>672948.74627999996</v>
      </c>
      <c r="J341" s="48">
        <f t="shared" si="89"/>
        <v>-517723.65253999992</v>
      </c>
      <c r="K341" s="48">
        <v>34574.67</v>
      </c>
      <c r="L341" s="48">
        <v>31676.131719999998</v>
      </c>
      <c r="M341" s="48">
        <v>46727.747659999994</v>
      </c>
      <c r="N341" s="48">
        <f t="shared" si="90"/>
        <v>19523.054059999995</v>
      </c>
    </row>
    <row r="342" spans="1:21" s="1" customFormat="1" ht="50.1" hidden="1" customHeight="1">
      <c r="A342" s="38"/>
      <c r="B342" s="37" t="s">
        <v>23</v>
      </c>
      <c r="C342" s="47">
        <v>8470.0092199999999</v>
      </c>
      <c r="D342" s="47">
        <v>39.506540000000001</v>
      </c>
      <c r="E342" s="47">
        <v>75800.339019999999</v>
      </c>
      <c r="F342" s="47">
        <f t="shared" si="88"/>
        <v>-67290.823260000005</v>
      </c>
      <c r="G342" s="47">
        <v>148728.29983</v>
      </c>
      <c r="H342" s="47">
        <v>3714.2159999999999</v>
      </c>
      <c r="I342" s="47">
        <v>639292.40324000001</v>
      </c>
      <c r="J342" s="47">
        <f t="shared" si="89"/>
        <v>-486849.88741000002</v>
      </c>
      <c r="K342" s="47">
        <v>18510.386280000002</v>
      </c>
      <c r="L342" s="47">
        <v>29656.73992</v>
      </c>
      <c r="M342" s="47">
        <v>48846.795770000004</v>
      </c>
      <c r="N342" s="47">
        <f t="shared" si="90"/>
        <v>-679.66957000000548</v>
      </c>
    </row>
    <row r="343" spans="1:21" s="1" customFormat="1" ht="50.1" hidden="1" customHeight="1">
      <c r="A343" s="38"/>
      <c r="B343" s="63" t="s">
        <v>24</v>
      </c>
      <c r="C343" s="48">
        <v>1742.03764</v>
      </c>
      <c r="D343" s="48">
        <v>7.3258900000000002</v>
      </c>
      <c r="E343" s="48">
        <v>57322.443829999997</v>
      </c>
      <c r="F343" s="48">
        <f t="shared" si="88"/>
        <v>-55573.080299999994</v>
      </c>
      <c r="G343" s="48">
        <v>155844.8156</v>
      </c>
      <c r="H343" s="48">
        <v>2088.3094900000001</v>
      </c>
      <c r="I343" s="48">
        <v>651232.71176999994</v>
      </c>
      <c r="J343" s="48">
        <f t="shared" si="89"/>
        <v>-493299.58667999995</v>
      </c>
      <c r="K343" s="48">
        <v>13277.74805</v>
      </c>
      <c r="L343" s="48">
        <v>22583.93172</v>
      </c>
      <c r="M343" s="48">
        <v>40052.931840000005</v>
      </c>
      <c r="N343" s="48">
        <f t="shared" si="90"/>
        <v>-4191.2520700000023</v>
      </c>
    </row>
    <row r="344" spans="1:21" s="1" customFormat="1" ht="50.1" hidden="1" customHeight="1">
      <c r="A344" s="38"/>
      <c r="B344" s="37" t="s">
        <v>25</v>
      </c>
      <c r="C344" s="47">
        <v>2008.91146</v>
      </c>
      <c r="D344" s="47">
        <v>55.793800000000005</v>
      </c>
      <c r="E344" s="47">
        <v>31483.235430000001</v>
      </c>
      <c r="F344" s="47">
        <f t="shared" si="88"/>
        <v>-29418.530170000002</v>
      </c>
      <c r="G344" s="47">
        <v>159197.836366</v>
      </c>
      <c r="H344" s="47">
        <v>2360.7456899999997</v>
      </c>
      <c r="I344" s="47">
        <v>685445.90101000003</v>
      </c>
      <c r="J344" s="47">
        <f t="shared" si="89"/>
        <v>-523887.31895400002</v>
      </c>
      <c r="K344" s="47">
        <v>20763.126281000001</v>
      </c>
      <c r="L344" s="47">
        <v>29912.672589999998</v>
      </c>
      <c r="M344" s="47">
        <v>42544.545979999995</v>
      </c>
      <c r="N344" s="47">
        <f t="shared" si="90"/>
        <v>8131.2528910000037</v>
      </c>
    </row>
    <row r="345" spans="1:21" s="1" customFormat="1" ht="50.1" hidden="1" customHeight="1">
      <c r="A345" s="38"/>
      <c r="B345" s="63" t="s">
        <v>26</v>
      </c>
      <c r="C345" s="48">
        <v>8634.1390299999985</v>
      </c>
      <c r="D345" s="48">
        <v>17.0869</v>
      </c>
      <c r="E345" s="48">
        <v>71529.301229999997</v>
      </c>
      <c r="F345" s="48">
        <f t="shared" si="88"/>
        <v>-62878.075299999997</v>
      </c>
      <c r="G345" s="48">
        <v>183748.72725</v>
      </c>
      <c r="H345" s="48">
        <v>2256.9262999999996</v>
      </c>
      <c r="I345" s="48">
        <v>604970.48341999995</v>
      </c>
      <c r="J345" s="48">
        <f t="shared" si="89"/>
        <v>-418964.82986999996</v>
      </c>
      <c r="K345" s="48">
        <v>13322.700720000001</v>
      </c>
      <c r="L345" s="48">
        <v>29490.303530000001</v>
      </c>
      <c r="M345" s="48">
        <v>35933.027299999994</v>
      </c>
      <c r="N345" s="48">
        <f t="shared" si="90"/>
        <v>6879.9769500000039</v>
      </c>
    </row>
    <row r="346" spans="1:21" s="1" customFormat="1" ht="50.1" hidden="1" customHeight="1">
      <c r="A346" s="38"/>
      <c r="B346" s="37" t="s">
        <v>27</v>
      </c>
      <c r="C346" s="47">
        <v>7000.6339800000005</v>
      </c>
      <c r="D346" s="47">
        <v>0</v>
      </c>
      <c r="E346" s="47">
        <v>66176.994409999999</v>
      </c>
      <c r="F346" s="47">
        <f t="shared" si="88"/>
        <v>-59176.360430000001</v>
      </c>
      <c r="G346" s="47">
        <v>125133.047706</v>
      </c>
      <c r="H346" s="47">
        <v>4253.4022999999997</v>
      </c>
      <c r="I346" s="47">
        <v>501199.58624000003</v>
      </c>
      <c r="J346" s="47">
        <f t="shared" si="89"/>
        <v>-371813.13623400003</v>
      </c>
      <c r="K346" s="47">
        <v>35345.34953</v>
      </c>
      <c r="L346" s="47">
        <v>18979.99137</v>
      </c>
      <c r="M346" s="47">
        <v>43077.160229999994</v>
      </c>
      <c r="N346" s="47">
        <f t="shared" si="90"/>
        <v>11248.180670000002</v>
      </c>
    </row>
    <row r="347" spans="1:21" s="1" customFormat="1" ht="50.1" customHeight="1">
      <c r="A347" s="38"/>
      <c r="B347" s="13" t="s">
        <v>167</v>
      </c>
      <c r="C347" s="65"/>
      <c r="D347" s="65"/>
      <c r="E347" s="65"/>
      <c r="F347" s="65"/>
      <c r="G347" s="189"/>
      <c r="H347" s="189"/>
      <c r="I347" s="189"/>
      <c r="J347" s="189"/>
      <c r="K347" s="189"/>
      <c r="L347" s="189"/>
      <c r="M347" s="189"/>
      <c r="N347" s="189"/>
    </row>
    <row r="348" spans="1:21" s="1" customFormat="1" ht="50.1" customHeight="1">
      <c r="A348" s="38"/>
      <c r="B348" s="63" t="s">
        <v>16</v>
      </c>
      <c r="C348" s="48">
        <v>4200.1107300000003</v>
      </c>
      <c r="D348" s="48">
        <v>3.2090000000000001</v>
      </c>
      <c r="E348" s="48">
        <v>56491.627780000003</v>
      </c>
      <c r="F348" s="48">
        <v>-52288.30805</v>
      </c>
      <c r="G348" s="48">
        <v>124783.54714499999</v>
      </c>
      <c r="H348" s="48">
        <v>2275.34564</v>
      </c>
      <c r="I348" s="48">
        <v>479327.83243999997</v>
      </c>
      <c r="J348" s="48">
        <v>-352268.93965499999</v>
      </c>
      <c r="K348" s="48">
        <v>46085.05184499998</v>
      </c>
      <c r="L348" s="48">
        <v>29737.044819999999</v>
      </c>
      <c r="M348" s="48">
        <v>31852.648410000082</v>
      </c>
      <c r="N348" s="48">
        <v>43969.448254999894</v>
      </c>
      <c r="Q348" s="190"/>
      <c r="R348" s="190"/>
      <c r="S348" s="190"/>
      <c r="T348" s="190"/>
      <c r="U348" s="190"/>
    </row>
    <row r="349" spans="1:21" s="1" customFormat="1" ht="50.1" customHeight="1">
      <c r="A349" s="38"/>
      <c r="B349" s="37" t="s">
        <v>17</v>
      </c>
      <c r="C349" s="47">
        <v>1717.1893799999998</v>
      </c>
      <c r="D349" s="47">
        <v>4.3651499999999999</v>
      </c>
      <c r="E349" s="47">
        <v>53511.281329999998</v>
      </c>
      <c r="F349" s="47">
        <v>-51789.726799999997</v>
      </c>
      <c r="G349" s="47">
        <v>151792.33025600002</v>
      </c>
      <c r="H349" s="47">
        <v>3123.3479600000001</v>
      </c>
      <c r="I349" s="47">
        <v>551578.14402000001</v>
      </c>
      <c r="J349" s="47">
        <v>-396662.46580399998</v>
      </c>
      <c r="K349" s="47">
        <v>26770.157789999997</v>
      </c>
      <c r="L349" s="47">
        <v>22387.30082</v>
      </c>
      <c r="M349" s="47">
        <v>118054.84743000008</v>
      </c>
      <c r="N349" s="47">
        <v>-68897.38882000008</v>
      </c>
      <c r="Q349" s="190"/>
      <c r="R349" s="190"/>
      <c r="S349" s="190"/>
      <c r="T349" s="190"/>
      <c r="U349" s="190"/>
    </row>
    <row r="350" spans="1:21" s="1" customFormat="1" ht="50.1" customHeight="1">
      <c r="A350" s="38"/>
      <c r="B350" s="63" t="s">
        <v>18</v>
      </c>
      <c r="C350" s="48">
        <v>11251.37939</v>
      </c>
      <c r="D350" s="48">
        <v>1.0720099999999999</v>
      </c>
      <c r="E350" s="48">
        <v>49278.406499999997</v>
      </c>
      <c r="F350" s="48">
        <v>-38025.955099999999</v>
      </c>
      <c r="G350" s="48">
        <v>129020.722776</v>
      </c>
      <c r="H350" s="48">
        <v>3469.9083500000002</v>
      </c>
      <c r="I350" s="48">
        <v>595137.88512999995</v>
      </c>
      <c r="J350" s="48">
        <v>-462647.25400399999</v>
      </c>
      <c r="K350" s="48">
        <v>10502.273144000079</v>
      </c>
      <c r="L350" s="48">
        <v>33712.227180000009</v>
      </c>
      <c r="M350" s="48">
        <v>44681.750620000064</v>
      </c>
      <c r="N350" s="48">
        <v>-467.25029599997652</v>
      </c>
      <c r="Q350" s="190"/>
      <c r="R350" s="190"/>
      <c r="S350" s="190"/>
      <c r="T350" s="190"/>
      <c r="U350" s="190"/>
    </row>
    <row r="351" spans="1:21" s="1" customFormat="1" ht="50.1" customHeight="1">
      <c r="A351" s="38"/>
      <c r="B351" s="37" t="s">
        <v>19</v>
      </c>
      <c r="C351" s="47">
        <v>490.11684000000002</v>
      </c>
      <c r="D351" s="47">
        <v>0.86929999999999996</v>
      </c>
      <c r="E351" s="47">
        <v>38507.919270000006</v>
      </c>
      <c r="F351" s="47">
        <v>-38016.933130000005</v>
      </c>
      <c r="G351" s="47">
        <v>166522.96233000001</v>
      </c>
      <c r="H351" s="47">
        <v>7090.5258600000006</v>
      </c>
      <c r="I351" s="47">
        <v>604884.06732000003</v>
      </c>
      <c r="J351" s="47">
        <v>-431270.57913000003</v>
      </c>
      <c r="K351" s="47">
        <v>15700.859270000074</v>
      </c>
      <c r="L351" s="47">
        <v>27878.793089999999</v>
      </c>
      <c r="M351" s="47">
        <v>44036.359150000266</v>
      </c>
      <c r="N351" s="47">
        <v>-456.706790000193</v>
      </c>
      <c r="Q351" s="190"/>
      <c r="R351" s="190"/>
      <c r="S351" s="190"/>
      <c r="T351" s="190"/>
      <c r="U351" s="190"/>
    </row>
    <row r="352" spans="1:21" s="1" customFormat="1" ht="50.1" customHeight="1">
      <c r="B352" s="63" t="s">
        <v>20</v>
      </c>
      <c r="C352" s="48">
        <v>15461.641039999999</v>
      </c>
      <c r="D352" s="48">
        <v>2.1269999999999998</v>
      </c>
      <c r="E352" s="48">
        <v>82371.488310000001</v>
      </c>
      <c r="F352" s="48">
        <v>-66907.720270000005</v>
      </c>
      <c r="G352" s="48">
        <v>146231.08872999999</v>
      </c>
      <c r="H352" s="48">
        <v>12073.158170000001</v>
      </c>
      <c r="I352" s="48">
        <v>616024.2978099999</v>
      </c>
      <c r="J352" s="48">
        <v>-457720.05090999987</v>
      </c>
      <c r="K352" s="48">
        <v>13955.966490000079</v>
      </c>
      <c r="L352" s="48">
        <v>32686.807270000005</v>
      </c>
      <c r="M352" s="48">
        <v>37880.307100000093</v>
      </c>
      <c r="N352" s="48">
        <v>8762.466659999991</v>
      </c>
      <c r="Q352" s="190"/>
      <c r="R352" s="190"/>
      <c r="S352" s="190"/>
      <c r="T352" s="190"/>
      <c r="U352" s="190"/>
    </row>
    <row r="353" spans="1:21" s="1" customFormat="1" ht="50.1" customHeight="1">
      <c r="B353" s="37" t="s">
        <v>21</v>
      </c>
      <c r="C353" s="47">
        <v>9722.3394100000005</v>
      </c>
      <c r="D353" s="47">
        <v>102.3659</v>
      </c>
      <c r="E353" s="47">
        <v>45659.523970000002</v>
      </c>
      <c r="F353" s="47">
        <v>-35834.818660000004</v>
      </c>
      <c r="G353" s="47">
        <v>130349.09212999999</v>
      </c>
      <c r="H353" s="47">
        <v>3015.6280499999998</v>
      </c>
      <c r="I353" s="47">
        <v>575088.26380999992</v>
      </c>
      <c r="J353" s="47">
        <v>-441723.54362999991</v>
      </c>
      <c r="K353" s="47">
        <v>22440.883200000113</v>
      </c>
      <c r="L353" s="47">
        <v>40292.925680000008</v>
      </c>
      <c r="M353" s="47">
        <v>50945.030100000091</v>
      </c>
      <c r="N353" s="47">
        <v>11788.77878000003</v>
      </c>
      <c r="Q353" s="190"/>
      <c r="R353" s="190"/>
      <c r="S353" s="190"/>
      <c r="T353" s="190"/>
      <c r="U353" s="190"/>
    </row>
    <row r="354" spans="1:21" s="1" customFormat="1" ht="50.1" customHeight="1">
      <c r="B354" s="63" t="s">
        <v>22</v>
      </c>
      <c r="C354" s="48">
        <v>7217.94632</v>
      </c>
      <c r="D354" s="48">
        <v>104.32623</v>
      </c>
      <c r="E354" s="48">
        <v>81343.271919999999</v>
      </c>
      <c r="F354" s="48">
        <v>-74020.999370000005</v>
      </c>
      <c r="G354" s="48">
        <v>155648.66583000001</v>
      </c>
      <c r="H354" s="48">
        <v>4224.2795599999999</v>
      </c>
      <c r="I354" s="48">
        <v>687103.86132000003</v>
      </c>
      <c r="J354" s="48">
        <v>-527230.91593000002</v>
      </c>
      <c r="K354" s="48">
        <v>19804.765659999975</v>
      </c>
      <c r="L354" s="48">
        <v>30679.701449999997</v>
      </c>
      <c r="M354" s="48">
        <v>101303.8489199999</v>
      </c>
      <c r="N354" s="48">
        <v>-50819.381809999933</v>
      </c>
      <c r="Q354" s="190"/>
      <c r="R354" s="190"/>
      <c r="S354" s="190"/>
      <c r="T354" s="190"/>
      <c r="U354" s="190"/>
    </row>
    <row r="355" spans="1:21" s="1" customFormat="1" ht="50.1" customHeight="1">
      <c r="B355" s="37" t="s">
        <v>23</v>
      </c>
      <c r="C355" s="47">
        <v>13438.11548</v>
      </c>
      <c r="D355" s="47">
        <v>4</v>
      </c>
      <c r="E355" s="47">
        <v>96043.299370000008</v>
      </c>
      <c r="F355" s="47">
        <v>-82601.183890000015</v>
      </c>
      <c r="G355" s="47">
        <v>148152.2415</v>
      </c>
      <c r="H355" s="47">
        <v>6506.39959</v>
      </c>
      <c r="I355" s="47">
        <v>605412.03053999995</v>
      </c>
      <c r="J355" s="47">
        <v>-450753.38944999996</v>
      </c>
      <c r="K355" s="47">
        <v>13973.068549999938</v>
      </c>
      <c r="L355" s="47">
        <v>27312.506820000002</v>
      </c>
      <c r="M355" s="47">
        <v>49789.503670000122</v>
      </c>
      <c r="N355" s="47">
        <v>-8503.9283000001815</v>
      </c>
      <c r="Q355" s="190"/>
      <c r="R355" s="190"/>
      <c r="S355" s="190"/>
      <c r="T355" s="190"/>
      <c r="U355" s="190"/>
    </row>
    <row r="356" spans="1:21" s="1" customFormat="1" ht="50.1" customHeight="1">
      <c r="B356" s="63" t="s">
        <v>24</v>
      </c>
      <c r="C356" s="48">
        <v>1221.3071399999999</v>
      </c>
      <c r="D356" s="48">
        <v>4.3019999999999996</v>
      </c>
      <c r="E356" s="48">
        <v>55833.761530000003</v>
      </c>
      <c r="F356" s="48">
        <v>-54608.152390000003</v>
      </c>
      <c r="G356" s="48">
        <v>160229.41156000001</v>
      </c>
      <c r="H356" s="48">
        <v>3646.9162799999999</v>
      </c>
      <c r="I356" s="48">
        <v>641278.04122999997</v>
      </c>
      <c r="J356" s="48">
        <v>-477401.71338999993</v>
      </c>
      <c r="K356" s="48">
        <v>15071.054980000015</v>
      </c>
      <c r="L356" s="48">
        <v>21748.721219999996</v>
      </c>
      <c r="M356" s="48">
        <v>42154.802799999947</v>
      </c>
      <c r="N356" s="48">
        <v>-5335.0265999999392</v>
      </c>
      <c r="Q356" s="190"/>
      <c r="R356" s="190"/>
      <c r="S356" s="190"/>
      <c r="T356" s="190"/>
      <c r="U356" s="190"/>
    </row>
    <row r="357" spans="1:21" s="1" customFormat="1" ht="50.1" customHeight="1">
      <c r="B357" s="37" t="s">
        <v>25</v>
      </c>
      <c r="C357" s="47">
        <v>5879.7139999999999</v>
      </c>
      <c r="D357" s="47">
        <v>10.27</v>
      </c>
      <c r="E357" s="47">
        <v>69980.267000000007</v>
      </c>
      <c r="F357" s="47">
        <v>-64090.28300000001</v>
      </c>
      <c r="G357" s="47">
        <v>168358.84599999999</v>
      </c>
      <c r="H357" s="47">
        <v>2716.1840000000002</v>
      </c>
      <c r="I357" s="47">
        <v>546200.85</v>
      </c>
      <c r="J357" s="47">
        <v>-375125.81999999995</v>
      </c>
      <c r="K357" s="47">
        <v>15936.883000000002</v>
      </c>
      <c r="L357" s="47">
        <v>21544.134000000002</v>
      </c>
      <c r="M357" s="47">
        <v>66049.265999999945</v>
      </c>
      <c r="N357" s="47">
        <v>-28568.248999999938</v>
      </c>
      <c r="Q357" s="190"/>
      <c r="R357" s="190"/>
      <c r="S357" s="190"/>
      <c r="T357" s="190"/>
      <c r="U357" s="190"/>
    </row>
    <row r="358" spans="1:21" s="1" customFormat="1" ht="50.1" customHeight="1">
      <c r="B358" s="63" t="s">
        <v>26</v>
      </c>
      <c r="C358" s="48">
        <v>1142.086</v>
      </c>
      <c r="D358" s="48">
        <v>68.564999999999998</v>
      </c>
      <c r="E358" s="48">
        <v>58830.584000000003</v>
      </c>
      <c r="F358" s="48">
        <v>-57619.933000000005</v>
      </c>
      <c r="G358" s="48">
        <v>154462.04399999999</v>
      </c>
      <c r="H358" s="48">
        <v>3025.8209999999999</v>
      </c>
      <c r="I358" s="48">
        <v>646135.54599999997</v>
      </c>
      <c r="J358" s="48">
        <v>-488647.68099999998</v>
      </c>
      <c r="K358" s="48">
        <v>9744.1790000000328</v>
      </c>
      <c r="L358" s="48">
        <v>31378.720000000005</v>
      </c>
      <c r="M358" s="48">
        <v>50066.859999999986</v>
      </c>
      <c r="N358" s="48">
        <v>-8943.960999999952</v>
      </c>
      <c r="Q358" s="190"/>
      <c r="R358" s="190"/>
      <c r="S358" s="190"/>
      <c r="T358" s="190"/>
      <c r="U358" s="190"/>
    </row>
    <row r="359" spans="1:21" s="1" customFormat="1" ht="50.1" customHeight="1">
      <c r="B359" s="37" t="s">
        <v>27</v>
      </c>
      <c r="C359" s="47">
        <v>1054.64885</v>
      </c>
      <c r="D359" s="47">
        <v>0</v>
      </c>
      <c r="E359" s="47">
        <v>87071.713129999989</v>
      </c>
      <c r="F359" s="47">
        <v>-86017.064279999991</v>
      </c>
      <c r="G359" s="47">
        <v>167143.10957</v>
      </c>
      <c r="H359" s="47">
        <v>3587.3921099999998</v>
      </c>
      <c r="I359" s="47">
        <v>746708.46975000005</v>
      </c>
      <c r="J359" s="47">
        <v>-575977.96807000006</v>
      </c>
      <c r="K359" s="47">
        <v>44802.777180000063</v>
      </c>
      <c r="L359" s="47">
        <v>29547.947669999994</v>
      </c>
      <c r="M359" s="47">
        <v>95625.506019999622</v>
      </c>
      <c r="N359" s="47">
        <v>-21274.781169999565</v>
      </c>
      <c r="Q359" s="190"/>
      <c r="R359" s="190"/>
      <c r="S359" s="190"/>
      <c r="T359" s="190"/>
      <c r="U359" s="190"/>
    </row>
    <row r="360" spans="1:21" s="1" customFormat="1" ht="50.1" customHeight="1">
      <c r="B360" s="13" t="s">
        <v>166</v>
      </c>
      <c r="C360" s="65"/>
      <c r="D360" s="65"/>
      <c r="E360" s="65"/>
      <c r="F360" s="65"/>
      <c r="G360" s="189"/>
      <c r="H360" s="189"/>
      <c r="I360" s="189"/>
      <c r="J360" s="189"/>
      <c r="K360" s="189"/>
      <c r="L360" s="189"/>
      <c r="M360" s="189"/>
      <c r="N360" s="189"/>
      <c r="Q360" s="190"/>
      <c r="R360" s="190"/>
      <c r="S360" s="190"/>
      <c r="T360" s="190"/>
      <c r="U360" s="190"/>
    </row>
    <row r="361" spans="1:21" s="1" customFormat="1" ht="50.1" customHeight="1">
      <c r="A361" s="38"/>
      <c r="B361" s="63" t="s">
        <v>16</v>
      </c>
      <c r="C361" s="48">
        <v>1285.6101200000001</v>
      </c>
      <c r="D361" s="48">
        <v>6.3349200000000003</v>
      </c>
      <c r="E361" s="48">
        <v>42360.025030000004</v>
      </c>
      <c r="F361" s="48">
        <v>-41068.079990000006</v>
      </c>
      <c r="G361" s="48">
        <v>119208.91726999999</v>
      </c>
      <c r="H361" s="48">
        <v>1907.5982900000001</v>
      </c>
      <c r="I361" s="48">
        <v>636752.00713000004</v>
      </c>
      <c r="J361" s="48">
        <v>-515635.49157000007</v>
      </c>
      <c r="K361" s="48">
        <v>19827.174520000015</v>
      </c>
      <c r="L361" s="48">
        <v>30436.315539999989</v>
      </c>
      <c r="M361" s="48">
        <v>47660.955609999946</v>
      </c>
      <c r="N361" s="48">
        <v>2602.5344500000574</v>
      </c>
      <c r="Q361" s="190"/>
      <c r="R361" s="190"/>
      <c r="S361" s="190"/>
      <c r="T361" s="190"/>
      <c r="U361" s="190"/>
    </row>
    <row r="362" spans="1:21" s="1" customFormat="1" ht="50.1" customHeight="1">
      <c r="A362" s="38"/>
      <c r="B362" s="37" t="s">
        <v>17</v>
      </c>
      <c r="C362" s="47">
        <v>1519.70219</v>
      </c>
      <c r="D362" s="47">
        <v>0</v>
      </c>
      <c r="E362" s="47">
        <v>52411.07847</v>
      </c>
      <c r="F362" s="47">
        <v>-50891.376279999997</v>
      </c>
      <c r="G362" s="47">
        <v>118483.61517</v>
      </c>
      <c r="H362" s="47">
        <v>6257.7816700000003</v>
      </c>
      <c r="I362" s="47">
        <v>525444.14677999995</v>
      </c>
      <c r="J362" s="47">
        <v>-400702.74993999995</v>
      </c>
      <c r="K362" s="47">
        <v>14142.623330000002</v>
      </c>
      <c r="L362" s="47">
        <v>22775.236169999986</v>
      </c>
      <c r="M362" s="47">
        <v>78170.678540000226</v>
      </c>
      <c r="N362" s="47">
        <v>-41252.819040000235</v>
      </c>
      <c r="Q362" s="190"/>
      <c r="R362" s="190"/>
      <c r="S362" s="190"/>
      <c r="T362" s="190"/>
      <c r="U362" s="190"/>
    </row>
    <row r="363" spans="1:21" s="1" customFormat="1" ht="50.1" customHeight="1">
      <c r="A363" s="38"/>
      <c r="B363" s="63" t="s">
        <v>18</v>
      </c>
      <c r="C363" s="48">
        <v>785.98410000000001</v>
      </c>
      <c r="D363" s="48">
        <v>0</v>
      </c>
      <c r="E363" s="48">
        <v>69623.25675</v>
      </c>
      <c r="F363" s="48">
        <v>-68837.272649999999</v>
      </c>
      <c r="G363" s="48">
        <v>163578.30800799999</v>
      </c>
      <c r="H363" s="48">
        <v>7431.5549199999996</v>
      </c>
      <c r="I363" s="48">
        <v>584272.09770000004</v>
      </c>
      <c r="J363" s="48">
        <v>-413262.23477200005</v>
      </c>
      <c r="K363" s="48">
        <v>59824.652949999872</v>
      </c>
      <c r="L363" s="48">
        <v>23007.663669999987</v>
      </c>
      <c r="M363" s="48">
        <v>56142.331480000168</v>
      </c>
      <c r="N363" s="48">
        <v>26689.985139999684</v>
      </c>
      <c r="Q363" s="190"/>
      <c r="R363" s="190"/>
      <c r="S363" s="190"/>
      <c r="T363" s="190"/>
      <c r="U363" s="190"/>
    </row>
    <row r="364" spans="1:21" s="1" customFormat="1" ht="50.1" customHeight="1">
      <c r="A364" s="38"/>
      <c r="B364" s="37" t="s">
        <v>19</v>
      </c>
      <c r="C364" s="47">
        <v>8585.2910399999982</v>
      </c>
      <c r="D364" s="47">
        <v>5.2501099999999994</v>
      </c>
      <c r="E364" s="47">
        <v>56279.421840000003</v>
      </c>
      <c r="F364" s="47">
        <v>-47688.880690000005</v>
      </c>
      <c r="G364" s="47">
        <v>145192.06829</v>
      </c>
      <c r="H364" s="47">
        <v>5537.76</v>
      </c>
      <c r="I364" s="47">
        <v>538268.29298999999</v>
      </c>
      <c r="J364" s="47">
        <v>-387538.46470000001</v>
      </c>
      <c r="K364" s="47">
        <v>13701.718539999973</v>
      </c>
      <c r="L364" s="47">
        <v>25737.176769999998</v>
      </c>
      <c r="M364" s="47">
        <v>74307.808230000315</v>
      </c>
      <c r="N364" s="47">
        <v>-34868.912920000344</v>
      </c>
      <c r="Q364" s="190"/>
      <c r="R364" s="190"/>
      <c r="S364" s="190"/>
      <c r="T364" s="190"/>
      <c r="U364" s="190"/>
    </row>
    <row r="365" spans="1:21" s="1" customFormat="1" ht="50.1" customHeight="1">
      <c r="B365" s="63" t="s">
        <v>20</v>
      </c>
      <c r="C365" s="48">
        <v>7644.7412400000003</v>
      </c>
      <c r="D365" s="48">
        <v>0.35449999999999998</v>
      </c>
      <c r="E365" s="48">
        <v>68377.273069999996</v>
      </c>
      <c r="F365" s="48">
        <v>-60732.177329999991</v>
      </c>
      <c r="G365" s="48">
        <v>180799.83421100001</v>
      </c>
      <c r="H365" s="48">
        <v>4780.3666199999998</v>
      </c>
      <c r="I365" s="48">
        <v>579111.57899000007</v>
      </c>
      <c r="J365" s="48">
        <v>-393531.37815900007</v>
      </c>
      <c r="K365" s="48">
        <v>20667.677207999863</v>
      </c>
      <c r="L365" s="48">
        <v>32240.159769999998</v>
      </c>
      <c r="M365" s="48">
        <v>69658.711159999832</v>
      </c>
      <c r="N365" s="48">
        <v>-16750.87418199997</v>
      </c>
      <c r="Q365" s="190"/>
      <c r="R365" s="190"/>
      <c r="S365" s="190"/>
      <c r="T365" s="190"/>
      <c r="U365" s="190"/>
    </row>
    <row r="366" spans="1:21" s="1" customFormat="1" ht="50.1" customHeight="1">
      <c r="A366" s="38"/>
      <c r="B366" s="37" t="s">
        <v>21</v>
      </c>
      <c r="C366" s="47">
        <v>8464.9379100000006</v>
      </c>
      <c r="D366" s="47">
        <v>3.3960700000000004</v>
      </c>
      <c r="E366" s="47">
        <v>58054.608310000003</v>
      </c>
      <c r="F366" s="47">
        <v>-49586.27433</v>
      </c>
      <c r="G366" s="47">
        <v>174299.61172700001</v>
      </c>
      <c r="H366" s="47">
        <v>3309.3062400000003</v>
      </c>
      <c r="I366" s="47">
        <v>545869.74241999991</v>
      </c>
      <c r="J366" s="47">
        <v>-368260.82445299986</v>
      </c>
      <c r="K366" s="47">
        <v>11778.229749999882</v>
      </c>
      <c r="L366" s="47">
        <v>29714.546059999997</v>
      </c>
      <c r="M366" s="47">
        <v>59291.773200000054</v>
      </c>
      <c r="N366" s="47">
        <v>-17798.997390000179</v>
      </c>
      <c r="Q366" s="190"/>
      <c r="R366" s="190"/>
      <c r="S366" s="190"/>
      <c r="T366" s="190"/>
      <c r="U366" s="190"/>
    </row>
    <row r="367" spans="1:21" s="1" customFormat="1" ht="50.1" customHeight="1">
      <c r="B367" s="63" t="s">
        <v>22</v>
      </c>
      <c r="C367" s="48">
        <v>7460.4229400000004</v>
      </c>
      <c r="D367" s="48">
        <v>77.79119</v>
      </c>
      <c r="E367" s="48">
        <v>57938.302189999995</v>
      </c>
      <c r="F367" s="48">
        <v>-50400.088059999995</v>
      </c>
      <c r="G367" s="48">
        <v>175524.78934799999</v>
      </c>
      <c r="H367" s="48">
        <v>11113.406429999999</v>
      </c>
      <c r="I367" s="48">
        <v>664756.20375999995</v>
      </c>
      <c r="J367" s="48">
        <v>-478118.00798199995</v>
      </c>
      <c r="K367" s="48">
        <v>14624.677403000125</v>
      </c>
      <c r="L367" s="48">
        <v>38529.02463</v>
      </c>
      <c r="M367" s="48">
        <v>59150.715510000126</v>
      </c>
      <c r="N367" s="48">
        <v>-5997.0134770000004</v>
      </c>
      <c r="Q367" s="190"/>
      <c r="R367" s="190"/>
      <c r="S367" s="190"/>
      <c r="T367" s="190"/>
      <c r="U367" s="190"/>
    </row>
    <row r="368" spans="1:21" s="1" customFormat="1" ht="50.1" customHeight="1">
      <c r="B368" s="37" t="s">
        <v>23</v>
      </c>
      <c r="C368" s="47">
        <v>1539.5771399999999</v>
      </c>
      <c r="D368" s="47">
        <v>21.4</v>
      </c>
      <c r="E368" s="47">
        <v>61906.09476</v>
      </c>
      <c r="F368" s="47">
        <v>-60345.117619999997</v>
      </c>
      <c r="G368" s="47">
        <v>200066.594342</v>
      </c>
      <c r="H368" s="47">
        <v>6826.4169099999999</v>
      </c>
      <c r="I368" s="47">
        <v>701957.64237999998</v>
      </c>
      <c r="J368" s="47">
        <v>-495064.63112799998</v>
      </c>
      <c r="K368" s="47">
        <v>17077.904050999932</v>
      </c>
      <c r="L368" s="47">
        <v>25379.605220000005</v>
      </c>
      <c r="M368" s="47">
        <v>46892.24476999999</v>
      </c>
      <c r="N368" s="47">
        <v>-4434.7354990000531</v>
      </c>
      <c r="Q368" s="190"/>
      <c r="R368" s="190"/>
      <c r="S368" s="190"/>
      <c r="T368" s="190"/>
      <c r="U368" s="190"/>
    </row>
    <row r="369" spans="2:21" s="1" customFormat="1" ht="50.1" customHeight="1">
      <c r="B369" s="229" t="s">
        <v>24</v>
      </c>
      <c r="C369" s="230">
        <v>12127.286970000001</v>
      </c>
      <c r="D369" s="230">
        <v>17.488900000000001</v>
      </c>
      <c r="E369" s="230">
        <v>78762.612030000004</v>
      </c>
      <c r="F369" s="230">
        <v>-66617.836160000006</v>
      </c>
      <c r="G369" s="230">
        <v>236131.03172999999</v>
      </c>
      <c r="H369" s="230">
        <v>4320.1576399999994</v>
      </c>
      <c r="I369" s="230">
        <v>666083.52665999997</v>
      </c>
      <c r="J369" s="230">
        <v>-425632.33729</v>
      </c>
      <c r="K369" s="230">
        <v>14621.276929999935</v>
      </c>
      <c r="L369" s="230">
        <v>24270.111540000005</v>
      </c>
      <c r="M369" s="230">
        <v>64471.479740000213</v>
      </c>
      <c r="N369" s="230">
        <v>-25580.091270000274</v>
      </c>
      <c r="Q369" s="190"/>
      <c r="R369" s="190"/>
      <c r="S369" s="190"/>
      <c r="T369" s="190"/>
      <c r="U369" s="190"/>
    </row>
    <row r="370" spans="2:21" s="1" customFormat="1" ht="49.5" customHeight="1">
      <c r="B370" s="222" t="s">
        <v>169</v>
      </c>
      <c r="C370" s="223">
        <f>C348+C349+C350+C351+C352+C353+C354+C355+C356</f>
        <v>64720.145729999997</v>
      </c>
      <c r="D370" s="223">
        <f t="shared" ref="D370:N370" si="91">D348+D349+D350+D351+D352+D353+D354+D355+D356</f>
        <v>226.63658999999998</v>
      </c>
      <c r="E370" s="223">
        <f t="shared" si="91"/>
        <v>559040.57998000004</v>
      </c>
      <c r="F370" s="223">
        <f t="shared" si="91"/>
        <v>-494093.79765999998</v>
      </c>
      <c r="G370" s="223">
        <f t="shared" si="91"/>
        <v>1312730.062257</v>
      </c>
      <c r="H370" s="223">
        <f t="shared" si="91"/>
        <v>45425.509460000001</v>
      </c>
      <c r="I370" s="223">
        <f t="shared" si="91"/>
        <v>5355834.4236199996</v>
      </c>
      <c r="J370" s="223">
        <f t="shared" si="91"/>
        <v>-3997678.8519029999</v>
      </c>
      <c r="K370" s="223">
        <f t="shared" si="91"/>
        <v>184304.08092900025</v>
      </c>
      <c r="L370" s="223">
        <f t="shared" si="91"/>
        <v>266436.02834999998</v>
      </c>
      <c r="M370" s="223">
        <f>M348+M349+M350+M351+M352+M353+M354+M355+M356</f>
        <v>520699.09820000065</v>
      </c>
      <c r="N370" s="223">
        <f t="shared" si="91"/>
        <v>-69958.988921000389</v>
      </c>
      <c r="Q370" s="190"/>
      <c r="R370" s="190"/>
      <c r="S370" s="190"/>
      <c r="T370" s="190"/>
      <c r="U370" s="190"/>
    </row>
    <row r="371" spans="2:21" s="1" customFormat="1" ht="49.5" customHeight="1">
      <c r="B371" s="218" t="s">
        <v>170</v>
      </c>
      <c r="C371" s="219">
        <f>C361+C362+C363+C364+C365+C366+C367+C368+C369</f>
        <v>49413.553650000002</v>
      </c>
      <c r="D371" s="219">
        <f t="shared" ref="D371:N371" si="92">D361+D362+D363+D364+D365+D366+D367+D368+D369</f>
        <v>132.01569000000001</v>
      </c>
      <c r="E371" s="219">
        <f t="shared" si="92"/>
        <v>545712.67244999995</v>
      </c>
      <c r="F371" s="219">
        <f t="shared" si="92"/>
        <v>-496167.10310999991</v>
      </c>
      <c r="G371" s="219">
        <f t="shared" si="92"/>
        <v>1513284.7700960001</v>
      </c>
      <c r="H371" s="219">
        <f t="shared" si="92"/>
        <v>51484.348720000002</v>
      </c>
      <c r="I371" s="219">
        <f t="shared" si="92"/>
        <v>5442515.23881</v>
      </c>
      <c r="J371" s="219">
        <f t="shared" si="92"/>
        <v>-3877746.1199940001</v>
      </c>
      <c r="K371" s="219">
        <f t="shared" si="92"/>
        <v>186265.93468199958</v>
      </c>
      <c r="L371" s="219">
        <f t="shared" si="92"/>
        <v>252089.83936999994</v>
      </c>
      <c r="M371" s="219">
        <f>M361+M362+M363+M364+M365+M366+M367+M368+M369</f>
        <v>555746.69824000087</v>
      </c>
      <c r="N371" s="219">
        <f t="shared" si="92"/>
        <v>-117390.92418800131</v>
      </c>
      <c r="Q371" s="190"/>
      <c r="R371" s="190"/>
      <c r="S371" s="190"/>
      <c r="T371" s="190"/>
      <c r="U371" s="190"/>
    </row>
    <row r="373" spans="2:21" s="51" customFormat="1" ht="49.5" customHeight="1">
      <c r="B373" s="60" t="s">
        <v>103</v>
      </c>
      <c r="G373" s="87"/>
      <c r="H373" s="87"/>
      <c r="I373" s="87"/>
      <c r="N373" s="20" t="s">
        <v>29</v>
      </c>
    </row>
    <row r="374" spans="2:21" s="51" customFormat="1" ht="36">
      <c r="B374" s="21" t="s">
        <v>160</v>
      </c>
      <c r="G374"/>
      <c r="H374"/>
      <c r="I374"/>
      <c r="N374" s="20" t="s">
        <v>161</v>
      </c>
    </row>
  </sheetData>
  <mergeCells count="11">
    <mergeCell ref="G8:J8"/>
    <mergeCell ref="K8:N8"/>
    <mergeCell ref="B2:N2"/>
    <mergeCell ref="B3:N3"/>
    <mergeCell ref="B4:N4"/>
    <mergeCell ref="M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G373"/>
  <sheetViews>
    <sheetView rightToLeft="1" zoomScale="20" zoomScaleNormal="20" workbookViewId="0">
      <selection activeCell="B2" sqref="B2:G2"/>
    </sheetView>
  </sheetViews>
  <sheetFormatPr defaultColWidth="8.85546875" defaultRowHeight="23.25"/>
  <cols>
    <col min="1" max="1" width="8.85546875" style="1"/>
    <col min="2" max="2" width="81.140625" style="23" customWidth="1"/>
    <col min="3" max="7" width="81.140625" style="19" customWidth="1"/>
    <col min="8" max="16384" width="8.85546875" style="1"/>
  </cols>
  <sheetData>
    <row r="2" spans="2:7" ht="50.1" customHeight="1">
      <c r="B2" s="235" t="s">
        <v>0</v>
      </c>
      <c r="C2" s="235"/>
      <c r="D2" s="235"/>
      <c r="E2" s="235"/>
      <c r="F2" s="235"/>
      <c r="G2" s="235"/>
    </row>
    <row r="3" spans="2:7" ht="50.1" customHeight="1">
      <c r="B3" s="236" t="s">
        <v>1</v>
      </c>
      <c r="C3" s="236"/>
      <c r="D3" s="236"/>
      <c r="E3" s="236"/>
      <c r="F3" s="236"/>
      <c r="G3" s="236"/>
    </row>
    <row r="4" spans="2:7" ht="50.1" customHeight="1">
      <c r="B4" s="236" t="s">
        <v>2</v>
      </c>
      <c r="C4" s="236"/>
      <c r="D4" s="236"/>
      <c r="E4" s="236"/>
      <c r="F4" s="236"/>
      <c r="G4" s="236"/>
    </row>
    <row r="5" spans="2:7" s="209" customFormat="1" ht="50.1" customHeight="1">
      <c r="B5" s="206" t="s">
        <v>3</v>
      </c>
      <c r="C5" s="206"/>
      <c r="D5" s="206"/>
      <c r="E5" s="206"/>
      <c r="F5" s="207"/>
      <c r="G5" s="208" t="s">
        <v>4</v>
      </c>
    </row>
    <row r="6" spans="2:7" ht="9.9499999999999993" customHeight="1">
      <c r="B6" s="52"/>
      <c r="C6" s="2"/>
      <c r="D6" s="2"/>
      <c r="E6" s="2"/>
      <c r="F6" s="96"/>
      <c r="G6" s="91"/>
    </row>
    <row r="7" spans="2:7" s="3" customFormat="1" ht="79.900000000000006" customHeight="1">
      <c r="B7" s="99" t="s">
        <v>5</v>
      </c>
      <c r="C7" s="100" t="s">
        <v>6</v>
      </c>
      <c r="D7" s="101" t="s">
        <v>7</v>
      </c>
      <c r="E7" s="102" t="s">
        <v>8</v>
      </c>
      <c r="F7" s="101" t="s">
        <v>9</v>
      </c>
      <c r="G7" s="103" t="s">
        <v>10</v>
      </c>
    </row>
    <row r="8" spans="2:7" s="3" customFormat="1" ht="79.900000000000006" customHeight="1">
      <c r="B8" s="104" t="s">
        <v>11</v>
      </c>
      <c r="C8" s="105" t="s">
        <v>12</v>
      </c>
      <c r="D8" s="106" t="s">
        <v>163</v>
      </c>
      <c r="E8" s="107" t="s">
        <v>13</v>
      </c>
      <c r="F8" s="108" t="s">
        <v>14</v>
      </c>
      <c r="G8" s="109" t="s">
        <v>15</v>
      </c>
    </row>
    <row r="9" spans="2:7" s="8" customFormat="1" ht="49.9" hidden="1" customHeight="1">
      <c r="B9" s="4">
        <v>2000</v>
      </c>
      <c r="C9" s="47">
        <f>SUM(C35:C46)</f>
        <v>1080816.6187200001</v>
      </c>
      <c r="D9" s="47">
        <f t="shared" ref="D9:G9" si="0">SUM(D35:D46)</f>
        <v>265764.76392</v>
      </c>
      <c r="E9" s="49">
        <f t="shared" si="0"/>
        <v>1346581.38264</v>
      </c>
      <c r="F9" s="47">
        <f t="shared" si="0"/>
        <v>3259403.6232800004</v>
      </c>
      <c r="G9" s="49">
        <f t="shared" si="0"/>
        <v>-1912822.2406400002</v>
      </c>
    </row>
    <row r="10" spans="2:7" s="8" customFormat="1" ht="49.9" hidden="1" customHeight="1">
      <c r="B10" s="9">
        <v>2001</v>
      </c>
      <c r="C10" s="48">
        <f>SUM(C48:C59)</f>
        <v>1352370.4743919999</v>
      </c>
      <c r="D10" s="48">
        <f t="shared" ref="D10:G10" si="1">SUM(D48:D59)</f>
        <v>274361.91738999996</v>
      </c>
      <c r="E10" s="50">
        <f t="shared" si="1"/>
        <v>1626732.391782</v>
      </c>
      <c r="F10" s="48">
        <f t="shared" si="1"/>
        <v>3453729.25771</v>
      </c>
      <c r="G10" s="50">
        <f t="shared" si="1"/>
        <v>-1826996.8659280001</v>
      </c>
    </row>
    <row r="11" spans="2:7" s="8" customFormat="1" ht="49.9" hidden="1" customHeight="1">
      <c r="B11" s="4">
        <v>2002</v>
      </c>
      <c r="C11" s="47">
        <f>SUM(C61:C72)</f>
        <v>1556748.3069799999</v>
      </c>
      <c r="D11" s="47">
        <f t="shared" ref="D11:G11" si="2">SUM(D61:D72)</f>
        <v>407194.04762000003</v>
      </c>
      <c r="E11" s="49">
        <f t="shared" si="2"/>
        <v>1963942.3546000002</v>
      </c>
      <c r="F11" s="47">
        <f t="shared" si="2"/>
        <v>3599160.375</v>
      </c>
      <c r="G11" s="49">
        <f t="shared" si="2"/>
        <v>-1635218.0204</v>
      </c>
    </row>
    <row r="12" spans="2:7" s="8" customFormat="1" ht="49.9" hidden="1" customHeight="1">
      <c r="B12" s="9">
        <v>2003</v>
      </c>
      <c r="C12" s="48">
        <f>SUM(C74:C85)</f>
        <v>1647718.33519</v>
      </c>
      <c r="D12" s="48">
        <f t="shared" ref="D12:G12" si="3">SUM(D74:D85)</f>
        <v>488949.42956999998</v>
      </c>
      <c r="E12" s="50">
        <f t="shared" si="3"/>
        <v>2136667.7647599997</v>
      </c>
      <c r="F12" s="48">
        <f t="shared" si="3"/>
        <v>4072007.7320999997</v>
      </c>
      <c r="G12" s="50">
        <f t="shared" si="3"/>
        <v>-1935339.9673400002</v>
      </c>
    </row>
    <row r="13" spans="2:7" s="8" customFormat="1" ht="49.9" hidden="1" customHeight="1">
      <c r="B13" s="4">
        <v>2004</v>
      </c>
      <c r="C13" s="47">
        <f>SUM(C87:C98)</f>
        <v>2306626.3818500005</v>
      </c>
      <c r="D13" s="47">
        <f t="shared" ref="D13:G13" si="4">SUM(D87:D98)</f>
        <v>446397.31040999998</v>
      </c>
      <c r="E13" s="49">
        <f t="shared" si="4"/>
        <v>2753023.6922599999</v>
      </c>
      <c r="F13" s="47">
        <f t="shared" si="4"/>
        <v>5799236.8712200001</v>
      </c>
      <c r="G13" s="49">
        <f t="shared" si="4"/>
        <v>-3046213.1789600002</v>
      </c>
    </row>
    <row r="14" spans="2:7" s="8" customFormat="1" ht="49.9" hidden="1" customHeight="1">
      <c r="B14" s="9">
        <v>2005</v>
      </c>
      <c r="C14" s="48">
        <f>SUM(C100:C111)</f>
        <v>2570221.8498499999</v>
      </c>
      <c r="D14" s="48">
        <f t="shared" ref="D14:G14" si="5">SUM(D100:D111)</f>
        <v>479339.40104999999</v>
      </c>
      <c r="E14" s="50">
        <f t="shared" si="5"/>
        <v>3049561.2508999999</v>
      </c>
      <c r="F14" s="48">
        <f t="shared" si="5"/>
        <v>7442863.6632000022</v>
      </c>
      <c r="G14" s="50">
        <f t="shared" si="5"/>
        <v>-4393302.4123</v>
      </c>
    </row>
    <row r="15" spans="2:7" s="8" customFormat="1" ht="49.9" hidden="1" customHeight="1">
      <c r="B15" s="4">
        <v>2006</v>
      </c>
      <c r="C15" s="47">
        <f>SUM(C113:C124)</f>
        <v>2929309.6840499998</v>
      </c>
      <c r="D15" s="47">
        <f t="shared" ref="D15:G15" si="6">SUM(D113:D124)</f>
        <v>760571.2691899999</v>
      </c>
      <c r="E15" s="49">
        <f t="shared" si="6"/>
        <v>3689880.9532400002</v>
      </c>
      <c r="F15" s="47">
        <f t="shared" si="6"/>
        <v>8187724.5748200007</v>
      </c>
      <c r="G15" s="49">
        <f t="shared" si="6"/>
        <v>-4497843.6215799991</v>
      </c>
    </row>
    <row r="16" spans="2:7" s="8" customFormat="1" ht="49.9" hidden="1" customHeight="1">
      <c r="B16" s="9">
        <v>2007</v>
      </c>
      <c r="C16" s="48">
        <f>SUM(C126:C137)</f>
        <v>3183707.1723999996</v>
      </c>
      <c r="D16" s="48">
        <f t="shared" ref="D16:G16" si="7">SUM(D126:D137)</f>
        <v>879933.90445000003</v>
      </c>
      <c r="E16" s="50">
        <f t="shared" si="7"/>
        <v>4063641.0768499998</v>
      </c>
      <c r="F16" s="48">
        <f t="shared" si="7"/>
        <v>9722193.6020999998</v>
      </c>
      <c r="G16" s="50">
        <f t="shared" si="7"/>
        <v>-5658552.525249999</v>
      </c>
    </row>
    <row r="17" spans="2:7" s="8" customFormat="1" ht="49.9" hidden="1" customHeight="1">
      <c r="B17" s="4">
        <v>2008</v>
      </c>
      <c r="C17" s="47">
        <f>SUM(C139:C150)</f>
        <v>4431112.9379700003</v>
      </c>
      <c r="D17" s="47">
        <f t="shared" ref="D17:G17" si="8">SUM(D139:D150)</f>
        <v>1201891.86864</v>
      </c>
      <c r="E17" s="49">
        <f t="shared" si="8"/>
        <v>5633004.8066100003</v>
      </c>
      <c r="F17" s="47">
        <f t="shared" si="8"/>
        <v>12060894.830809999</v>
      </c>
      <c r="G17" s="49">
        <f t="shared" si="8"/>
        <v>-6427890.0241999999</v>
      </c>
    </row>
    <row r="18" spans="2:7" s="8" customFormat="1" ht="49.9" hidden="1" customHeight="1">
      <c r="B18" s="9">
        <v>2009</v>
      </c>
      <c r="C18" s="48">
        <f>SUM(C152:C163)</f>
        <v>3579165.74022</v>
      </c>
      <c r="D18" s="48">
        <f t="shared" ref="D18:G18" si="9">SUM(D152:D163)</f>
        <v>947158.46470999985</v>
      </c>
      <c r="E18" s="50">
        <f t="shared" si="9"/>
        <v>4526324.20493</v>
      </c>
      <c r="F18" s="48">
        <f t="shared" si="9"/>
        <v>10107696.04166</v>
      </c>
      <c r="G18" s="50">
        <f t="shared" si="9"/>
        <v>-5581371.8367299996</v>
      </c>
    </row>
    <row r="19" spans="2:7" s="8" customFormat="1" ht="49.9" hidden="1" customHeight="1">
      <c r="B19" s="4">
        <v>2010</v>
      </c>
      <c r="C19" s="47">
        <f>SUM(C165:C176)</f>
        <v>4216948.70787</v>
      </c>
      <c r="D19" s="47">
        <f t="shared" ref="D19:G19" si="10">SUM(D165:D176)</f>
        <v>773168.62949000008</v>
      </c>
      <c r="E19" s="49">
        <f t="shared" si="10"/>
        <v>4990117.3373600012</v>
      </c>
      <c r="F19" s="47">
        <f t="shared" si="10"/>
        <v>11050126.364329999</v>
      </c>
      <c r="G19" s="49">
        <f t="shared" si="10"/>
        <v>-6060009.02697</v>
      </c>
    </row>
    <row r="20" spans="2:7" s="8" customFormat="1" ht="49.9" hidden="1" customHeight="1">
      <c r="B20" s="9">
        <v>2011</v>
      </c>
      <c r="C20" s="48">
        <f>SUM(C178:C189)</f>
        <v>4805872.9838000005</v>
      </c>
      <c r="D20" s="48">
        <f t="shared" ref="D20:G20" si="11">SUM(D178:D189)</f>
        <v>878706.31400000001</v>
      </c>
      <c r="E20" s="50">
        <f t="shared" si="11"/>
        <v>5684579.2977999998</v>
      </c>
      <c r="F20" s="48">
        <f t="shared" si="11"/>
        <v>13440215.280140001</v>
      </c>
      <c r="G20" s="50">
        <f t="shared" si="11"/>
        <v>-7755635.9823399987</v>
      </c>
    </row>
    <row r="21" spans="2:7" s="8" customFormat="1" ht="49.9" hidden="1" customHeight="1">
      <c r="B21" s="4">
        <v>2012</v>
      </c>
      <c r="C21" s="47">
        <f>SUM(C191:C202)</f>
        <v>4749569.7027499992</v>
      </c>
      <c r="D21" s="47">
        <f t="shared" ref="D21:G21" si="12">SUM(D191:D202)</f>
        <v>849902.03200000001</v>
      </c>
      <c r="E21" s="49">
        <f t="shared" si="12"/>
        <v>5599471.7347499998</v>
      </c>
      <c r="F21" s="47">
        <f t="shared" si="12"/>
        <v>14733749.279200003</v>
      </c>
      <c r="G21" s="49">
        <f t="shared" si="12"/>
        <v>-9134277.5444500018</v>
      </c>
    </row>
    <row r="22" spans="2:7" s="8" customFormat="1" ht="49.9" hidden="1" customHeight="1">
      <c r="B22" s="9">
        <v>2013</v>
      </c>
      <c r="C22" s="48">
        <f>SUM(C204:C215)</f>
        <v>4805233.9294999996</v>
      </c>
      <c r="D22" s="48">
        <f t="shared" ref="D22:G22" si="13">SUM(D204:D215)</f>
        <v>812788.52899999998</v>
      </c>
      <c r="E22" s="50">
        <f t="shared" si="13"/>
        <v>5618022.4584999997</v>
      </c>
      <c r="F22" s="48">
        <f t="shared" si="13"/>
        <v>15667343.785694001</v>
      </c>
      <c r="G22" s="50">
        <f t="shared" si="13"/>
        <v>-10049321.327194002</v>
      </c>
    </row>
    <row r="23" spans="2:7" s="8" customFormat="1" ht="49.9" hidden="1" customHeight="1">
      <c r="B23" s="4">
        <v>2014</v>
      </c>
      <c r="C23" s="47">
        <f>SUM(C217:C228)</f>
        <v>5163028.7129999995</v>
      </c>
      <c r="D23" s="47">
        <f t="shared" ref="D23:G23" si="14">SUM(D217:D228)</f>
        <v>790187.777</v>
      </c>
      <c r="E23" s="49">
        <f t="shared" si="14"/>
        <v>5953216.4899999993</v>
      </c>
      <c r="F23" s="47">
        <f t="shared" si="14"/>
        <v>16280188.580635</v>
      </c>
      <c r="G23" s="49">
        <f t="shared" si="14"/>
        <v>-10326972.090635002</v>
      </c>
    </row>
    <row r="24" spans="2:7" s="8" customFormat="1" ht="49.9" hidden="1" customHeight="1">
      <c r="B24" s="9">
        <v>2015</v>
      </c>
      <c r="C24" s="48">
        <f>SUM(C230:C241)</f>
        <v>4797583.4145499999</v>
      </c>
      <c r="D24" s="48">
        <f t="shared" ref="D24:G24" si="15">SUM(D230:D241)</f>
        <v>763828.80199999991</v>
      </c>
      <c r="E24" s="50">
        <f t="shared" si="15"/>
        <v>5561412.2165500009</v>
      </c>
      <c r="F24" s="48">
        <f t="shared" si="15"/>
        <v>14537182.239969999</v>
      </c>
      <c r="G24" s="50">
        <f t="shared" si="15"/>
        <v>-8975770.0234200004</v>
      </c>
    </row>
    <row r="25" spans="2:7" s="8" customFormat="1" ht="49.9" hidden="1" customHeight="1">
      <c r="B25" s="4">
        <v>2016</v>
      </c>
      <c r="C25" s="47">
        <f>SUM(C243:C254)</f>
        <v>4396513.7225200003</v>
      </c>
      <c r="D25" s="47">
        <f t="shared" ref="D25:G25" si="16">SUM(D243:D254)</f>
        <v>963014.62900000007</v>
      </c>
      <c r="E25" s="49">
        <f t="shared" si="16"/>
        <v>5359528.35152</v>
      </c>
      <c r="F25" s="47">
        <f t="shared" si="16"/>
        <v>13720374.47713</v>
      </c>
      <c r="G25" s="49">
        <f t="shared" si="16"/>
        <v>-8360846.1256099986</v>
      </c>
    </row>
    <row r="26" spans="2:7" s="8" customFormat="1" ht="49.9" hidden="1" customHeight="1">
      <c r="B26" s="9">
        <v>2017</v>
      </c>
      <c r="C26" s="48">
        <f>SUM(C256:C267)</f>
        <v>4504224.0363899991</v>
      </c>
      <c r="D26" s="48">
        <f t="shared" ref="D26:G26" si="17">SUM(D256:D267)</f>
        <v>828923.71099999989</v>
      </c>
      <c r="E26" s="50">
        <f t="shared" si="17"/>
        <v>5333147.7473900001</v>
      </c>
      <c r="F26" s="48">
        <f t="shared" si="17"/>
        <v>14553719.9124</v>
      </c>
      <c r="G26" s="50">
        <f t="shared" si="17"/>
        <v>-9220572.1650099996</v>
      </c>
    </row>
    <row r="27" spans="2:7" s="8" customFormat="1" ht="49.9" hidden="1" customHeight="1">
      <c r="B27" s="4">
        <v>2018</v>
      </c>
      <c r="C27" s="47">
        <f>SUM(C269:C280)</f>
        <v>4674706.3424000014</v>
      </c>
      <c r="D27" s="47">
        <f t="shared" ref="D27:G27" si="18">SUM(D269:D280)</f>
        <v>827979.13500000001</v>
      </c>
      <c r="E27" s="49">
        <f t="shared" si="18"/>
        <v>5502685.4773999993</v>
      </c>
      <c r="F27" s="47">
        <f t="shared" si="18"/>
        <v>14420026.66</v>
      </c>
      <c r="G27" s="49">
        <f t="shared" si="18"/>
        <v>-8917341.1826000009</v>
      </c>
    </row>
    <row r="28" spans="2:7" s="8" customFormat="1" ht="49.9" hidden="1" customHeight="1">
      <c r="B28" s="9">
        <v>2019</v>
      </c>
      <c r="C28" s="48">
        <f>SUM(C282:C293)</f>
        <v>4995684.5956780007</v>
      </c>
      <c r="D28" s="48">
        <f t="shared" ref="D28:G28" si="19">SUM(D282:D293)</f>
        <v>909601.03031000006</v>
      </c>
      <c r="E28" s="50">
        <f t="shared" si="19"/>
        <v>5905285.6259880001</v>
      </c>
      <c r="F28" s="48">
        <f t="shared" si="19"/>
        <v>13610951.814460002</v>
      </c>
      <c r="G28" s="50">
        <f t="shared" si="19"/>
        <v>-7705666.1884720009</v>
      </c>
    </row>
    <row r="29" spans="2:7" s="8" customFormat="1" ht="49.9" customHeight="1">
      <c r="B29" s="4">
        <v>2020</v>
      </c>
      <c r="C29" s="47">
        <f>SUM(C295:C306)</f>
        <v>5044108.4369999999</v>
      </c>
      <c r="D29" s="47">
        <f t="shared" ref="D29:G29" si="20">SUM(D295:D306)</f>
        <v>595680.12582000007</v>
      </c>
      <c r="E29" s="49">
        <f t="shared" si="20"/>
        <v>5639788.5628199996</v>
      </c>
      <c r="F29" s="47">
        <f t="shared" si="20"/>
        <v>12235422.083699999</v>
      </c>
      <c r="G29" s="49">
        <f t="shared" si="20"/>
        <v>-6595633.5208799997</v>
      </c>
    </row>
    <row r="30" spans="2:7" s="8" customFormat="1" ht="49.9" customHeight="1">
      <c r="B30" s="9">
        <v>2021</v>
      </c>
      <c r="C30" s="48">
        <f>SUM(C308:C319)</f>
        <v>6038823.6086699991</v>
      </c>
      <c r="D30" s="48">
        <f t="shared" ref="D30:G30" si="21">SUM(D308:D319)</f>
        <v>605034.64939999988</v>
      </c>
      <c r="E30" s="50">
        <f t="shared" si="21"/>
        <v>6643858.2580700004</v>
      </c>
      <c r="F30" s="48">
        <f t="shared" si="21"/>
        <v>15295128.58876</v>
      </c>
      <c r="G30" s="50">
        <f t="shared" si="21"/>
        <v>-8651270.3306900002</v>
      </c>
    </row>
    <row r="31" spans="2:7" s="8" customFormat="1" ht="49.5" customHeight="1">
      <c r="B31" s="4">
        <v>2022</v>
      </c>
      <c r="C31" s="47">
        <f>SUM(C321:C332)</f>
        <v>8365530.4210500009</v>
      </c>
      <c r="D31" s="47">
        <f t="shared" ref="D31:G31" si="22">SUM(D321:D332)</f>
        <v>708132.32234000007</v>
      </c>
      <c r="E31" s="49">
        <f t="shared" si="22"/>
        <v>9073662.7433900014</v>
      </c>
      <c r="F31" s="47">
        <f t="shared" si="22"/>
        <v>19428480.51148</v>
      </c>
      <c r="G31" s="49">
        <f t="shared" si="22"/>
        <v>-10354817.768089997</v>
      </c>
    </row>
    <row r="32" spans="2:7" s="8" customFormat="1" ht="49.9" customHeight="1">
      <c r="B32" s="9">
        <v>2023</v>
      </c>
      <c r="C32" s="48">
        <f>SUM(C334:C345)</f>
        <v>8245179.8480089996</v>
      </c>
      <c r="D32" s="48">
        <f t="shared" ref="D32:G32" si="23">SUM(D334:D345)</f>
        <v>666665.10427000001</v>
      </c>
      <c r="E32" s="50">
        <f t="shared" si="23"/>
        <v>8911844.9522789996</v>
      </c>
      <c r="F32" s="48">
        <f t="shared" si="23"/>
        <v>18287677.395889997</v>
      </c>
      <c r="G32" s="50">
        <f t="shared" si="23"/>
        <v>-9375832.4436110016</v>
      </c>
    </row>
    <row r="33" spans="2:7" s="8" customFormat="1" ht="49.5" customHeight="1">
      <c r="B33" s="4" t="s">
        <v>167</v>
      </c>
      <c r="C33" s="47">
        <f>SUM(C347:C358)</f>
        <v>8755541.4925510008</v>
      </c>
      <c r="D33" s="47">
        <f t="shared" ref="D33:G33" si="24">SUM(D347:D358)</f>
        <v>853643.76625999995</v>
      </c>
      <c r="E33" s="49">
        <f t="shared" si="24"/>
        <v>9609185.2588110007</v>
      </c>
      <c r="F33" s="47">
        <f t="shared" si="24"/>
        <v>19095400.130350001</v>
      </c>
      <c r="G33" s="49">
        <f t="shared" si="24"/>
        <v>-9486214.8715390004</v>
      </c>
    </row>
    <row r="34" spans="2:7" ht="49.9" hidden="1" customHeight="1">
      <c r="B34" s="13">
        <v>2000</v>
      </c>
      <c r="C34" s="14"/>
      <c r="D34" s="14"/>
      <c r="E34" s="15"/>
      <c r="F34" s="14"/>
      <c r="G34" s="15"/>
    </row>
    <row r="35" spans="2:7" ht="49.9" hidden="1" customHeight="1">
      <c r="B35" s="16" t="s">
        <v>16</v>
      </c>
      <c r="C35" s="10">
        <v>70533.235130000001</v>
      </c>
      <c r="D35" s="10">
        <v>14741.90812</v>
      </c>
      <c r="E35" s="11">
        <f t="shared" ref="E35:E46" si="25">D35+C35</f>
        <v>85275.143249999994</v>
      </c>
      <c r="F35" s="10">
        <v>152325.9086</v>
      </c>
      <c r="G35" s="11">
        <f t="shared" ref="G35:G46" si="26">E35-F35</f>
        <v>-67050.765350000001</v>
      </c>
    </row>
    <row r="36" spans="2:7" ht="49.9" hidden="1" customHeight="1">
      <c r="B36" s="17" t="s">
        <v>17</v>
      </c>
      <c r="C36" s="5">
        <v>78437.099450000009</v>
      </c>
      <c r="D36" s="5">
        <v>21340.478760000002</v>
      </c>
      <c r="E36" s="6">
        <f t="shared" si="25"/>
        <v>99777.578210000007</v>
      </c>
      <c r="F36" s="5">
        <v>224042.53908000002</v>
      </c>
      <c r="G36" s="6">
        <f t="shared" si="26"/>
        <v>-124264.96087000001</v>
      </c>
    </row>
    <row r="37" spans="2:7" ht="49.9" hidden="1" customHeight="1">
      <c r="B37" s="16" t="s">
        <v>18</v>
      </c>
      <c r="C37" s="10">
        <v>75039.64688</v>
      </c>
      <c r="D37" s="10">
        <v>16713.491470000001</v>
      </c>
      <c r="E37" s="11">
        <f t="shared" si="25"/>
        <v>91753.138349999994</v>
      </c>
      <c r="F37" s="10">
        <v>222477.21765000001</v>
      </c>
      <c r="G37" s="11">
        <f t="shared" si="26"/>
        <v>-130724.07930000001</v>
      </c>
    </row>
    <row r="38" spans="2:7" ht="49.9" hidden="1" customHeight="1">
      <c r="B38" s="17" t="s">
        <v>19</v>
      </c>
      <c r="C38" s="5">
        <v>94723.946169999996</v>
      </c>
      <c r="D38" s="5">
        <v>28140.09042</v>
      </c>
      <c r="E38" s="6">
        <f t="shared" si="25"/>
        <v>122864.03659</v>
      </c>
      <c r="F38" s="5">
        <v>250899.61062999998</v>
      </c>
      <c r="G38" s="6">
        <f t="shared" si="26"/>
        <v>-128035.57403999998</v>
      </c>
    </row>
    <row r="39" spans="2:7" ht="49.9" hidden="1" customHeight="1">
      <c r="B39" s="16" t="s">
        <v>20</v>
      </c>
      <c r="C39" s="10">
        <v>99874.643230000001</v>
      </c>
      <c r="D39" s="10">
        <v>22729.724590000002</v>
      </c>
      <c r="E39" s="11">
        <f t="shared" si="25"/>
        <v>122604.36782</v>
      </c>
      <c r="F39" s="10">
        <v>280809.86050000001</v>
      </c>
      <c r="G39" s="11">
        <f t="shared" si="26"/>
        <v>-158205.49268000002</v>
      </c>
    </row>
    <row r="40" spans="2:7" ht="49.9" hidden="1" customHeight="1">
      <c r="B40" s="17" t="s">
        <v>21</v>
      </c>
      <c r="C40" s="5">
        <v>92389.185249999995</v>
      </c>
      <c r="D40" s="5">
        <v>22597.79953</v>
      </c>
      <c r="E40" s="6">
        <f t="shared" si="25"/>
        <v>114986.98478</v>
      </c>
      <c r="F40" s="5">
        <v>270816.60418000002</v>
      </c>
      <c r="G40" s="6">
        <f t="shared" si="26"/>
        <v>-155829.61940000003</v>
      </c>
    </row>
    <row r="41" spans="2:7" ht="49.9" hidden="1" customHeight="1">
      <c r="B41" s="16" t="s">
        <v>22</v>
      </c>
      <c r="C41" s="10">
        <v>96354.913260000001</v>
      </c>
      <c r="D41" s="10">
        <v>28227.848489999997</v>
      </c>
      <c r="E41" s="11">
        <f t="shared" si="25"/>
        <v>124582.76175000001</v>
      </c>
      <c r="F41" s="10">
        <v>288103.77960000001</v>
      </c>
      <c r="G41" s="11">
        <f t="shared" si="26"/>
        <v>-163521.01785</v>
      </c>
    </row>
    <row r="42" spans="2:7" ht="49.9" hidden="1" customHeight="1">
      <c r="B42" s="17" t="s">
        <v>23</v>
      </c>
      <c r="C42" s="5">
        <v>112806.91489</v>
      </c>
      <c r="D42" s="5">
        <v>26566.213940000001</v>
      </c>
      <c r="E42" s="6">
        <f t="shared" si="25"/>
        <v>139373.12883</v>
      </c>
      <c r="F42" s="5">
        <v>343750.12182999996</v>
      </c>
      <c r="G42" s="6">
        <f t="shared" si="26"/>
        <v>-204376.99299999996</v>
      </c>
    </row>
    <row r="43" spans="2:7" ht="49.9" hidden="1" customHeight="1">
      <c r="B43" s="16" t="s">
        <v>24</v>
      </c>
      <c r="C43" s="10">
        <v>92049.499219999998</v>
      </c>
      <c r="D43" s="10">
        <v>19487.138280000003</v>
      </c>
      <c r="E43" s="11">
        <f t="shared" si="25"/>
        <v>111536.6375</v>
      </c>
      <c r="F43" s="10">
        <v>289719.88900000002</v>
      </c>
      <c r="G43" s="11">
        <f t="shared" si="26"/>
        <v>-178183.25150000001</v>
      </c>
    </row>
    <row r="44" spans="2:7" ht="49.9" hidden="1" customHeight="1">
      <c r="B44" s="17" t="s">
        <v>25</v>
      </c>
      <c r="C44" s="5">
        <v>90279.254440000004</v>
      </c>
      <c r="D44" s="5">
        <v>23429.37673</v>
      </c>
      <c r="E44" s="6">
        <f t="shared" si="25"/>
        <v>113708.63117000001</v>
      </c>
      <c r="F44" s="5">
        <v>302960.32548</v>
      </c>
      <c r="G44" s="6">
        <f t="shared" si="26"/>
        <v>-189251.69430999999</v>
      </c>
    </row>
    <row r="45" spans="2:7" ht="49.9" hidden="1" customHeight="1">
      <c r="B45" s="16" t="s">
        <v>26</v>
      </c>
      <c r="C45" s="10">
        <v>86021.935519999999</v>
      </c>
      <c r="D45" s="10">
        <v>25689.588789999998</v>
      </c>
      <c r="E45" s="11">
        <f t="shared" si="25"/>
        <v>111711.52430999999</v>
      </c>
      <c r="F45" s="10">
        <v>277532.52448000002</v>
      </c>
      <c r="G45" s="11">
        <f t="shared" si="26"/>
        <v>-165821.00017000001</v>
      </c>
    </row>
    <row r="46" spans="2:7" ht="49.9" hidden="1" customHeight="1">
      <c r="B46" s="17" t="s">
        <v>27</v>
      </c>
      <c r="C46" s="5">
        <v>92306.345279999994</v>
      </c>
      <c r="D46" s="5">
        <v>16101.104800000001</v>
      </c>
      <c r="E46" s="6">
        <f t="shared" si="25"/>
        <v>108407.45008</v>
      </c>
      <c r="F46" s="5">
        <v>355965.24225000001</v>
      </c>
      <c r="G46" s="6">
        <f t="shared" si="26"/>
        <v>-247557.79217000003</v>
      </c>
    </row>
    <row r="47" spans="2:7" ht="49.9" hidden="1" customHeight="1">
      <c r="B47" s="13">
        <v>2001</v>
      </c>
      <c r="C47" s="14"/>
      <c r="D47" s="14"/>
      <c r="E47" s="15"/>
      <c r="F47" s="14"/>
      <c r="G47" s="15"/>
    </row>
    <row r="48" spans="2:7" ht="49.9" hidden="1" customHeight="1">
      <c r="B48" s="16" t="s">
        <v>16</v>
      </c>
      <c r="C48" s="10">
        <v>85929.62934</v>
      </c>
      <c r="D48" s="10">
        <v>33330.987589999997</v>
      </c>
      <c r="E48" s="11">
        <f t="shared" ref="E48:E59" si="27">D48+C48</f>
        <v>119260.61692999999</v>
      </c>
      <c r="F48" s="10">
        <v>211933.098</v>
      </c>
      <c r="G48" s="11">
        <f t="shared" ref="G48:G59" si="28">E48-F48</f>
        <v>-92672.481070000009</v>
      </c>
    </row>
    <row r="49" spans="2:7" ht="49.9" hidden="1" customHeight="1">
      <c r="B49" s="17" t="s">
        <v>17</v>
      </c>
      <c r="C49" s="5">
        <v>90876.939920000004</v>
      </c>
      <c r="D49" s="5">
        <v>17590.723460000001</v>
      </c>
      <c r="E49" s="6">
        <f t="shared" si="27"/>
        <v>108467.66338000001</v>
      </c>
      <c r="F49" s="5">
        <v>282439.59380000003</v>
      </c>
      <c r="G49" s="6">
        <f t="shared" si="28"/>
        <v>-173971.93042000002</v>
      </c>
    </row>
    <row r="50" spans="2:7" ht="49.9" hidden="1" customHeight="1">
      <c r="B50" s="16" t="s">
        <v>18</v>
      </c>
      <c r="C50" s="10">
        <v>87419.462060000005</v>
      </c>
      <c r="D50" s="10">
        <v>19395.044510000003</v>
      </c>
      <c r="E50" s="11">
        <f t="shared" si="27"/>
        <v>106814.50657000001</v>
      </c>
      <c r="F50" s="10">
        <v>267981.114</v>
      </c>
      <c r="G50" s="11">
        <f t="shared" si="28"/>
        <v>-161166.60742999997</v>
      </c>
    </row>
    <row r="51" spans="2:7" ht="49.9" hidden="1" customHeight="1">
      <c r="B51" s="17" t="s">
        <v>19</v>
      </c>
      <c r="C51" s="5">
        <v>98417.554080000002</v>
      </c>
      <c r="D51" s="5">
        <v>22298.408480000002</v>
      </c>
      <c r="E51" s="6">
        <f t="shared" si="27"/>
        <v>120715.96256</v>
      </c>
      <c r="F51" s="5">
        <v>301177.31199999998</v>
      </c>
      <c r="G51" s="6">
        <f t="shared" si="28"/>
        <v>-180461.34943999996</v>
      </c>
    </row>
    <row r="52" spans="2:7" ht="49.9" hidden="1" customHeight="1">
      <c r="B52" s="16" t="s">
        <v>20</v>
      </c>
      <c r="C52" s="10">
        <v>116675.71166</v>
      </c>
      <c r="D52" s="10">
        <v>27687.32819</v>
      </c>
      <c r="E52" s="11">
        <f t="shared" si="27"/>
        <v>144363.03985</v>
      </c>
      <c r="F52" s="10">
        <v>327605.16700000002</v>
      </c>
      <c r="G52" s="11">
        <f t="shared" si="28"/>
        <v>-183242.12715000001</v>
      </c>
    </row>
    <row r="53" spans="2:7" ht="49.9" hidden="1" customHeight="1">
      <c r="B53" s="17" t="s">
        <v>21</v>
      </c>
      <c r="C53" s="5">
        <v>115889.35312999999</v>
      </c>
      <c r="D53" s="5">
        <v>19048.97164</v>
      </c>
      <c r="E53" s="6">
        <f t="shared" si="27"/>
        <v>134938.32476999998</v>
      </c>
      <c r="F53" s="5">
        <v>274616.26899999997</v>
      </c>
      <c r="G53" s="6">
        <f t="shared" si="28"/>
        <v>-139677.94422999999</v>
      </c>
    </row>
    <row r="54" spans="2:7" ht="49.9" hidden="1" customHeight="1">
      <c r="B54" s="16" t="s">
        <v>22</v>
      </c>
      <c r="C54" s="10">
        <v>130194.69249</v>
      </c>
      <c r="D54" s="10">
        <v>25108.65034</v>
      </c>
      <c r="E54" s="11">
        <f t="shared" si="27"/>
        <v>155303.34283000001</v>
      </c>
      <c r="F54" s="10">
        <v>293498.09299999999</v>
      </c>
      <c r="G54" s="11">
        <f t="shared" si="28"/>
        <v>-138194.75016999998</v>
      </c>
    </row>
    <row r="55" spans="2:7" ht="49.9" hidden="1" customHeight="1">
      <c r="B55" s="17" t="s">
        <v>23</v>
      </c>
      <c r="C55" s="5">
        <v>113949.944132</v>
      </c>
      <c r="D55" s="5">
        <v>18086.762910000001</v>
      </c>
      <c r="E55" s="6">
        <f t="shared" si="27"/>
        <v>132036.70704199999</v>
      </c>
      <c r="F55" s="5">
        <v>306530.16600000003</v>
      </c>
      <c r="G55" s="6">
        <f t="shared" si="28"/>
        <v>-174493.45895800003</v>
      </c>
    </row>
    <row r="56" spans="2:7" ht="49.9" hidden="1" customHeight="1">
      <c r="B56" s="16" t="s">
        <v>24</v>
      </c>
      <c r="C56" s="10">
        <v>127272.37850000001</v>
      </c>
      <c r="D56" s="10">
        <v>22454.812510000003</v>
      </c>
      <c r="E56" s="11">
        <f t="shared" si="27"/>
        <v>149727.19101000001</v>
      </c>
      <c r="F56" s="10">
        <v>275657.19491000002</v>
      </c>
      <c r="G56" s="11">
        <f t="shared" si="28"/>
        <v>-125930.00390000001</v>
      </c>
    </row>
    <row r="57" spans="2:7" ht="49.9" hidden="1" customHeight="1">
      <c r="B57" s="17" t="s">
        <v>25</v>
      </c>
      <c r="C57" s="5">
        <v>128489.36465</v>
      </c>
      <c r="D57" s="5">
        <v>21076.698270000001</v>
      </c>
      <c r="E57" s="6">
        <f t="shared" si="27"/>
        <v>149566.06292</v>
      </c>
      <c r="F57" s="5">
        <v>327239.14500000002</v>
      </c>
      <c r="G57" s="6">
        <f t="shared" si="28"/>
        <v>-177673.08208000002</v>
      </c>
    </row>
    <row r="58" spans="2:7" ht="49.9" hidden="1" customHeight="1">
      <c r="B58" s="16" t="s">
        <v>26</v>
      </c>
      <c r="C58" s="10">
        <v>112505.04057</v>
      </c>
      <c r="D58" s="10">
        <v>23899.633020000001</v>
      </c>
      <c r="E58" s="11">
        <f t="shared" si="27"/>
        <v>136404.67358999999</v>
      </c>
      <c r="F58" s="10">
        <v>283411.054</v>
      </c>
      <c r="G58" s="11">
        <f t="shared" si="28"/>
        <v>-147006.38041000001</v>
      </c>
    </row>
    <row r="59" spans="2:7" ht="49.9" hidden="1" customHeight="1">
      <c r="B59" s="17" t="s">
        <v>27</v>
      </c>
      <c r="C59" s="5">
        <v>144750.40386000002</v>
      </c>
      <c r="D59" s="5">
        <v>24383.89647</v>
      </c>
      <c r="E59" s="6">
        <f t="shared" si="27"/>
        <v>169134.30033000003</v>
      </c>
      <c r="F59" s="5">
        <v>301641.05099999998</v>
      </c>
      <c r="G59" s="6">
        <f t="shared" si="28"/>
        <v>-132506.75066999995</v>
      </c>
    </row>
    <row r="60" spans="2:7" ht="49.9" hidden="1" customHeight="1">
      <c r="B60" s="13">
        <v>2002</v>
      </c>
      <c r="C60" s="14"/>
      <c r="D60" s="14"/>
      <c r="E60" s="15"/>
      <c r="F60" s="14"/>
      <c r="G60" s="15"/>
    </row>
    <row r="61" spans="2:7" ht="49.9" hidden="1" customHeight="1">
      <c r="B61" s="16" t="s">
        <v>16</v>
      </c>
      <c r="C61" s="10">
        <v>92457.412150000004</v>
      </c>
      <c r="D61" s="10">
        <v>27228.984260000001</v>
      </c>
      <c r="E61" s="11">
        <f t="shared" ref="E61:E72" si="29">D61+C61</f>
        <v>119686.39641</v>
      </c>
      <c r="F61" s="10">
        <v>240479.34299999999</v>
      </c>
      <c r="G61" s="11">
        <f t="shared" ref="G61:G72" si="30">E61-F61</f>
        <v>-120792.94658999999</v>
      </c>
    </row>
    <row r="62" spans="2:7" ht="49.9" hidden="1" customHeight="1">
      <c r="B62" s="17" t="s">
        <v>17</v>
      </c>
      <c r="C62" s="5">
        <v>94667.732640000002</v>
      </c>
      <c r="D62" s="5">
        <v>41612.556380000002</v>
      </c>
      <c r="E62" s="6">
        <f t="shared" si="29"/>
        <v>136280.28902</v>
      </c>
      <c r="F62" s="5">
        <v>225927.829</v>
      </c>
      <c r="G62" s="6">
        <f t="shared" si="30"/>
        <v>-89647.539980000001</v>
      </c>
    </row>
    <row r="63" spans="2:7" ht="49.9" hidden="1" customHeight="1">
      <c r="B63" s="16" t="s">
        <v>18</v>
      </c>
      <c r="C63" s="10">
        <v>129332.59476000001</v>
      </c>
      <c r="D63" s="10">
        <v>25146.72235</v>
      </c>
      <c r="E63" s="11">
        <f t="shared" si="29"/>
        <v>154479.31711</v>
      </c>
      <c r="F63" s="10">
        <v>308541.90000000002</v>
      </c>
      <c r="G63" s="11">
        <f t="shared" si="30"/>
        <v>-154062.58289000002</v>
      </c>
    </row>
    <row r="64" spans="2:7" ht="49.9" hidden="1" customHeight="1">
      <c r="B64" s="17" t="s">
        <v>19</v>
      </c>
      <c r="C64" s="5">
        <v>114888.62856</v>
      </c>
      <c r="D64" s="5">
        <v>39822.070639999998</v>
      </c>
      <c r="E64" s="6">
        <f t="shared" si="29"/>
        <v>154710.6992</v>
      </c>
      <c r="F64" s="5">
        <v>277932.228</v>
      </c>
      <c r="G64" s="6">
        <f t="shared" si="30"/>
        <v>-123221.5288</v>
      </c>
    </row>
    <row r="65" spans="2:7" ht="49.9" hidden="1" customHeight="1">
      <c r="B65" s="16" t="s">
        <v>20</v>
      </c>
      <c r="C65" s="10">
        <v>132309.81763999999</v>
      </c>
      <c r="D65" s="10">
        <v>38459.026159999994</v>
      </c>
      <c r="E65" s="11">
        <f t="shared" si="29"/>
        <v>170768.84379999997</v>
      </c>
      <c r="F65" s="10">
        <v>280944.408</v>
      </c>
      <c r="G65" s="11">
        <f t="shared" si="30"/>
        <v>-110175.56420000002</v>
      </c>
    </row>
    <row r="66" spans="2:7" ht="49.9" hidden="1" customHeight="1">
      <c r="B66" s="17" t="s">
        <v>21</v>
      </c>
      <c r="C66" s="5">
        <v>131394.65601999999</v>
      </c>
      <c r="D66" s="5">
        <v>51804.40812</v>
      </c>
      <c r="E66" s="6">
        <f t="shared" si="29"/>
        <v>183199.06414</v>
      </c>
      <c r="F66" s="5">
        <v>278762.54499999998</v>
      </c>
      <c r="G66" s="6">
        <f t="shared" si="30"/>
        <v>-95563.480859999981</v>
      </c>
    </row>
    <row r="67" spans="2:7" ht="49.9" hidden="1" customHeight="1">
      <c r="B67" s="16" t="s">
        <v>22</v>
      </c>
      <c r="C67" s="10">
        <v>159101.83462000001</v>
      </c>
      <c r="D67" s="10">
        <v>34420.959040000002</v>
      </c>
      <c r="E67" s="11">
        <f t="shared" si="29"/>
        <v>193522.79366000002</v>
      </c>
      <c r="F67" s="10">
        <v>335078.69400000002</v>
      </c>
      <c r="G67" s="11">
        <f t="shared" si="30"/>
        <v>-141555.90033999999</v>
      </c>
    </row>
    <row r="68" spans="2:7" ht="49.9" hidden="1" customHeight="1">
      <c r="B68" s="17" t="s">
        <v>23</v>
      </c>
      <c r="C68" s="5">
        <v>126525.07712999999</v>
      </c>
      <c r="D68" s="5">
        <v>29388.359640000002</v>
      </c>
      <c r="E68" s="6">
        <f t="shared" si="29"/>
        <v>155913.43677</v>
      </c>
      <c r="F68" s="5">
        <v>331385.72700000001</v>
      </c>
      <c r="G68" s="6">
        <f t="shared" si="30"/>
        <v>-175472.29023000001</v>
      </c>
    </row>
    <row r="69" spans="2:7" ht="49.9" hidden="1" customHeight="1">
      <c r="B69" s="16" t="s">
        <v>24</v>
      </c>
      <c r="C69" s="10">
        <v>161123.68588999999</v>
      </c>
      <c r="D69" s="10">
        <v>28321.625030000003</v>
      </c>
      <c r="E69" s="11">
        <f t="shared" si="29"/>
        <v>189445.31091999999</v>
      </c>
      <c r="F69" s="10">
        <v>354139.3</v>
      </c>
      <c r="G69" s="11">
        <f t="shared" si="30"/>
        <v>-164693.98908</v>
      </c>
    </row>
    <row r="70" spans="2:7" ht="49.9" hidden="1" customHeight="1">
      <c r="B70" s="17" t="s">
        <v>25</v>
      </c>
      <c r="C70" s="5">
        <v>141333.42913</v>
      </c>
      <c r="D70" s="5">
        <v>36340.102310000002</v>
      </c>
      <c r="E70" s="6">
        <f t="shared" si="29"/>
        <v>177673.53143999999</v>
      </c>
      <c r="F70" s="5">
        <v>347580.61300000001</v>
      </c>
      <c r="G70" s="6">
        <f t="shared" si="30"/>
        <v>-169907.08156000002</v>
      </c>
    </row>
    <row r="71" spans="2:7" ht="49.9" hidden="1" customHeight="1">
      <c r="B71" s="16" t="s">
        <v>26</v>
      </c>
      <c r="C71" s="10">
        <v>122822.91134999999</v>
      </c>
      <c r="D71" s="10">
        <v>29759.536050000002</v>
      </c>
      <c r="E71" s="11">
        <f t="shared" si="29"/>
        <v>152582.4474</v>
      </c>
      <c r="F71" s="10">
        <v>281274.74200000003</v>
      </c>
      <c r="G71" s="11">
        <f t="shared" si="30"/>
        <v>-128692.29460000002</v>
      </c>
    </row>
    <row r="72" spans="2:7" ht="49.9" hidden="1" customHeight="1">
      <c r="B72" s="17" t="s">
        <v>27</v>
      </c>
      <c r="C72" s="5">
        <v>150790.52709000002</v>
      </c>
      <c r="D72" s="5">
        <v>24889.697640000002</v>
      </c>
      <c r="E72" s="6">
        <f t="shared" si="29"/>
        <v>175680.22473000002</v>
      </c>
      <c r="F72" s="5">
        <v>337113.04599999997</v>
      </c>
      <c r="G72" s="6">
        <f t="shared" si="30"/>
        <v>-161432.82126999996</v>
      </c>
    </row>
    <row r="73" spans="2:7" ht="49.9" hidden="1" customHeight="1">
      <c r="B73" s="13">
        <v>2003</v>
      </c>
      <c r="C73" s="14"/>
      <c r="D73" s="14"/>
      <c r="E73" s="15"/>
      <c r="F73" s="14"/>
      <c r="G73" s="15"/>
    </row>
    <row r="74" spans="2:7" ht="49.9" hidden="1" customHeight="1">
      <c r="B74" s="16" t="s">
        <v>16</v>
      </c>
      <c r="C74" s="10">
        <v>124231.40962000001</v>
      </c>
      <c r="D74" s="10">
        <v>35883.594640000003</v>
      </c>
      <c r="E74" s="11">
        <v>160115.00426000002</v>
      </c>
      <c r="F74" s="10">
        <v>313461.51699999999</v>
      </c>
      <c r="G74" s="11">
        <v>-153346.51273999998</v>
      </c>
    </row>
    <row r="75" spans="2:7" ht="49.9" hidden="1" customHeight="1">
      <c r="B75" s="17" t="s">
        <v>17</v>
      </c>
      <c r="C75" s="5">
        <v>105371.59082</v>
      </c>
      <c r="D75" s="5">
        <v>31996.899300000001</v>
      </c>
      <c r="E75" s="6">
        <v>137368.49012</v>
      </c>
      <c r="F75" s="5">
        <v>245978.25109999999</v>
      </c>
      <c r="G75" s="6">
        <v>-108609.76097999999</v>
      </c>
    </row>
    <row r="76" spans="2:7" ht="49.9" hidden="1" customHeight="1">
      <c r="B76" s="16" t="s">
        <v>18</v>
      </c>
      <c r="C76" s="10">
        <v>136717.65161</v>
      </c>
      <c r="D76" s="10">
        <v>36211.355409999996</v>
      </c>
      <c r="E76" s="11">
        <v>172929.00701999999</v>
      </c>
      <c r="F76" s="10">
        <v>358169.47700000001</v>
      </c>
      <c r="G76" s="11">
        <v>-185240.46998000002</v>
      </c>
    </row>
    <row r="77" spans="2:7" ht="49.9" hidden="1" customHeight="1">
      <c r="B77" s="17" t="s">
        <v>19</v>
      </c>
      <c r="C77" s="5">
        <v>101376.14601000001</v>
      </c>
      <c r="D77" s="5">
        <v>37917.241950000003</v>
      </c>
      <c r="E77" s="6">
        <v>139293.38796000002</v>
      </c>
      <c r="F77" s="5">
        <v>312613.11599999998</v>
      </c>
      <c r="G77" s="6">
        <v>-173319.72803999996</v>
      </c>
    </row>
    <row r="78" spans="2:7" ht="49.9" hidden="1" customHeight="1">
      <c r="B78" s="16" t="s">
        <v>20</v>
      </c>
      <c r="C78" s="10">
        <v>125994.26704000001</v>
      </c>
      <c r="D78" s="10">
        <v>48244.953320000001</v>
      </c>
      <c r="E78" s="11">
        <v>174239.22036000001</v>
      </c>
      <c r="F78" s="10">
        <v>330757.82699999999</v>
      </c>
      <c r="G78" s="11">
        <v>-156518.60663999998</v>
      </c>
    </row>
    <row r="79" spans="2:7" ht="49.9" hidden="1" customHeight="1">
      <c r="B79" s="17" t="s">
        <v>21</v>
      </c>
      <c r="C79" s="5">
        <v>128455.54225</v>
      </c>
      <c r="D79" s="5">
        <v>55029.39948</v>
      </c>
      <c r="E79" s="6">
        <v>183484.94172999999</v>
      </c>
      <c r="F79" s="5">
        <v>326038.08100000001</v>
      </c>
      <c r="G79" s="6">
        <v>-142553.13927000001</v>
      </c>
    </row>
    <row r="80" spans="2:7" ht="49.9" hidden="1" customHeight="1">
      <c r="B80" s="16" t="s">
        <v>22</v>
      </c>
      <c r="C80" s="10">
        <v>165828.42739</v>
      </c>
      <c r="D80" s="10">
        <v>41401.348340000004</v>
      </c>
      <c r="E80" s="11">
        <v>207229.77572999999</v>
      </c>
      <c r="F80" s="10">
        <v>369801.33299999998</v>
      </c>
      <c r="G80" s="11">
        <v>-162571.55726999999</v>
      </c>
    </row>
    <row r="81" spans="2:7" ht="49.9" hidden="1" customHeight="1">
      <c r="B81" s="17" t="s">
        <v>23</v>
      </c>
      <c r="C81" s="5">
        <v>134696.78569999998</v>
      </c>
      <c r="D81" s="5">
        <v>32283.147300000001</v>
      </c>
      <c r="E81" s="6">
        <v>166979.93299999999</v>
      </c>
      <c r="F81" s="5">
        <v>349094.65500000003</v>
      </c>
      <c r="G81" s="6">
        <v>-182114.72200000004</v>
      </c>
    </row>
    <row r="82" spans="2:7" ht="49.9" hidden="1" customHeight="1">
      <c r="B82" s="16" t="s">
        <v>24</v>
      </c>
      <c r="C82" s="10">
        <v>151219.41603999998</v>
      </c>
      <c r="D82" s="10">
        <v>46156.93045</v>
      </c>
      <c r="E82" s="11">
        <v>197376.34648999997</v>
      </c>
      <c r="F82" s="10">
        <v>342670.658</v>
      </c>
      <c r="G82" s="11">
        <v>-145294.31151000003</v>
      </c>
    </row>
    <row r="83" spans="2:7" ht="49.9" hidden="1" customHeight="1">
      <c r="B83" s="17" t="s">
        <v>25</v>
      </c>
      <c r="C83" s="5">
        <v>136242.60824999999</v>
      </c>
      <c r="D83" s="5">
        <v>35759.356719999996</v>
      </c>
      <c r="E83" s="6">
        <v>172001.96496999997</v>
      </c>
      <c r="F83" s="5">
        <v>372457.75799999997</v>
      </c>
      <c r="G83" s="6">
        <v>-200455.79303</v>
      </c>
    </row>
    <row r="84" spans="2:7" ht="49.9" hidden="1" customHeight="1">
      <c r="B84" s="16" t="s">
        <v>26</v>
      </c>
      <c r="C84" s="10">
        <v>160108.70583000002</v>
      </c>
      <c r="D84" s="10">
        <v>36272.071020000003</v>
      </c>
      <c r="E84" s="11">
        <v>196380.77685000002</v>
      </c>
      <c r="F84" s="10">
        <v>321803.32299999997</v>
      </c>
      <c r="G84" s="11">
        <v>-125422.54614999995</v>
      </c>
    </row>
    <row r="85" spans="2:7" ht="49.9" hidden="1" customHeight="1">
      <c r="B85" s="17" t="s">
        <v>27</v>
      </c>
      <c r="C85" s="5">
        <v>177475.78463000001</v>
      </c>
      <c r="D85" s="5">
        <v>51793.13164</v>
      </c>
      <c r="E85" s="6">
        <v>229268.91627000002</v>
      </c>
      <c r="F85" s="5">
        <v>429161.73599999998</v>
      </c>
      <c r="G85" s="6">
        <v>-199892.81972999996</v>
      </c>
    </row>
    <row r="86" spans="2:7" ht="49.9" hidden="1" customHeight="1">
      <c r="B86" s="13">
        <v>2004</v>
      </c>
      <c r="C86" s="14"/>
      <c r="D86" s="14"/>
      <c r="E86" s="15"/>
      <c r="F86" s="14"/>
      <c r="G86" s="15"/>
    </row>
    <row r="87" spans="2:7" ht="49.9" hidden="1" customHeight="1">
      <c r="B87" s="16" t="s">
        <v>16</v>
      </c>
      <c r="C87" s="10">
        <v>179368.67315000002</v>
      </c>
      <c r="D87" s="10">
        <v>34618.155530000004</v>
      </c>
      <c r="E87" s="11">
        <v>213986.82868000004</v>
      </c>
      <c r="F87" s="10">
        <v>387312.44396</v>
      </c>
      <c r="G87" s="11">
        <v>-173325.61527999997</v>
      </c>
    </row>
    <row r="88" spans="2:7" ht="49.9" hidden="1" customHeight="1">
      <c r="B88" s="17" t="s">
        <v>17</v>
      </c>
      <c r="C88" s="5">
        <v>139603.89583000002</v>
      </c>
      <c r="D88" s="5">
        <v>30784.20765</v>
      </c>
      <c r="E88" s="6">
        <v>170388.10348000002</v>
      </c>
      <c r="F88" s="5">
        <v>386155.89932999999</v>
      </c>
      <c r="G88" s="6">
        <v>-215767.79584999997</v>
      </c>
    </row>
    <row r="89" spans="2:7" ht="49.9" hidden="1" customHeight="1">
      <c r="B89" s="16" t="s">
        <v>18</v>
      </c>
      <c r="C89" s="10">
        <v>187433.70306999999</v>
      </c>
      <c r="D89" s="10">
        <v>34294.691559999999</v>
      </c>
      <c r="E89" s="11">
        <v>221728.39463</v>
      </c>
      <c r="F89" s="10">
        <v>492296.72860000003</v>
      </c>
      <c r="G89" s="11">
        <v>-270568.33397000004</v>
      </c>
    </row>
    <row r="90" spans="2:7" ht="49.9" hidden="1" customHeight="1">
      <c r="B90" s="17" t="s">
        <v>19</v>
      </c>
      <c r="C90" s="5">
        <v>164638.33893</v>
      </c>
      <c r="D90" s="5">
        <v>38426.350420000002</v>
      </c>
      <c r="E90" s="6">
        <v>203064.68935</v>
      </c>
      <c r="F90" s="5">
        <v>417543.88569000002</v>
      </c>
      <c r="G90" s="6">
        <v>-214479.19634000002</v>
      </c>
    </row>
    <row r="91" spans="2:7" ht="49.9" hidden="1" customHeight="1">
      <c r="B91" s="16" t="s">
        <v>20</v>
      </c>
      <c r="C91" s="10">
        <v>179502.69411000001</v>
      </c>
      <c r="D91" s="10">
        <v>40329.548950000004</v>
      </c>
      <c r="E91" s="11">
        <v>219832.24306000001</v>
      </c>
      <c r="F91" s="10">
        <v>475749.66689999995</v>
      </c>
      <c r="G91" s="11">
        <v>-255917.42383999994</v>
      </c>
    </row>
    <row r="92" spans="2:7" ht="49.9" hidden="1" customHeight="1">
      <c r="B92" s="17" t="s">
        <v>21</v>
      </c>
      <c r="C92" s="5">
        <v>214111.60169000001</v>
      </c>
      <c r="D92" s="5">
        <v>39934.827039999996</v>
      </c>
      <c r="E92" s="6">
        <v>254046.42873000001</v>
      </c>
      <c r="F92" s="5">
        <v>495319.09985</v>
      </c>
      <c r="G92" s="6">
        <v>-241272.67111999998</v>
      </c>
    </row>
    <row r="93" spans="2:7" ht="49.9" hidden="1" customHeight="1">
      <c r="B93" s="16" t="s">
        <v>22</v>
      </c>
      <c r="C93" s="10">
        <v>202853.06661000001</v>
      </c>
      <c r="D93" s="10">
        <v>35535.792219999996</v>
      </c>
      <c r="E93" s="11">
        <v>238388.85883000001</v>
      </c>
      <c r="F93" s="10">
        <v>508198.14273999998</v>
      </c>
      <c r="G93" s="11">
        <v>-269809.28391</v>
      </c>
    </row>
    <row r="94" spans="2:7" ht="49.9" hidden="1" customHeight="1">
      <c r="B94" s="17" t="s">
        <v>23</v>
      </c>
      <c r="C94" s="5">
        <v>226857.83188999997</v>
      </c>
      <c r="D94" s="5">
        <v>39532.171040000001</v>
      </c>
      <c r="E94" s="6">
        <v>266390.00292999996</v>
      </c>
      <c r="F94" s="5">
        <v>520575.76135000004</v>
      </c>
      <c r="G94" s="6">
        <v>-254185.75842000009</v>
      </c>
    </row>
    <row r="95" spans="2:7" ht="49.9" hidden="1" customHeight="1">
      <c r="B95" s="16" t="s">
        <v>24</v>
      </c>
      <c r="C95" s="10">
        <v>207505.36761000002</v>
      </c>
      <c r="D95" s="10">
        <v>33029.289859999997</v>
      </c>
      <c r="E95" s="11">
        <v>240534.65747000001</v>
      </c>
      <c r="F95" s="10">
        <v>485594.39913999999</v>
      </c>
      <c r="G95" s="11">
        <v>-245059.74166999999</v>
      </c>
    </row>
    <row r="96" spans="2:7" ht="49.9" hidden="1" customHeight="1">
      <c r="B96" s="17" t="s">
        <v>25</v>
      </c>
      <c r="C96" s="5">
        <v>182767.39512999999</v>
      </c>
      <c r="D96" s="5">
        <v>37169.707450000002</v>
      </c>
      <c r="E96" s="6">
        <v>219937.10258000001</v>
      </c>
      <c r="F96" s="5">
        <v>509024.25735000003</v>
      </c>
      <c r="G96" s="6">
        <v>-289087.15477000002</v>
      </c>
    </row>
    <row r="97" spans="2:7" ht="49.9" hidden="1" customHeight="1">
      <c r="B97" s="16" t="s">
        <v>26</v>
      </c>
      <c r="C97" s="10">
        <v>186503.78528000001</v>
      </c>
      <c r="D97" s="10">
        <v>33021.69227</v>
      </c>
      <c r="E97" s="11">
        <v>219525.47755000001</v>
      </c>
      <c r="F97" s="10">
        <v>490393.68864999997</v>
      </c>
      <c r="G97" s="11">
        <v>-270868.21109999996</v>
      </c>
    </row>
    <row r="98" spans="2:7" ht="49.9" hidden="1" customHeight="1">
      <c r="B98" s="17" t="s">
        <v>27</v>
      </c>
      <c r="C98" s="5">
        <v>235480.02855000002</v>
      </c>
      <c r="D98" s="5">
        <v>49720.876420000001</v>
      </c>
      <c r="E98" s="6">
        <v>285200.90497000003</v>
      </c>
      <c r="F98" s="5">
        <v>631072.89766000002</v>
      </c>
      <c r="G98" s="6">
        <v>-345871.99268999998</v>
      </c>
    </row>
    <row r="99" spans="2:7" ht="49.9" hidden="1" customHeight="1">
      <c r="B99" s="13">
        <v>2005</v>
      </c>
      <c r="C99" s="14"/>
      <c r="D99" s="14"/>
      <c r="E99" s="15"/>
      <c r="F99" s="14"/>
      <c r="G99" s="15"/>
    </row>
    <row r="100" spans="2:7" ht="49.9" hidden="1" customHeight="1">
      <c r="B100" s="16" t="s">
        <v>16</v>
      </c>
      <c r="C100" s="10">
        <v>189811.48205000002</v>
      </c>
      <c r="D100" s="10">
        <v>32266.362699999998</v>
      </c>
      <c r="E100" s="11">
        <f t="shared" ref="E100:E111" si="31">D100+C100</f>
        <v>222077.84475000002</v>
      </c>
      <c r="F100" s="10">
        <v>473368.60952999996</v>
      </c>
      <c r="G100" s="11">
        <f t="shared" ref="G100:G111" si="32">E100-F100</f>
        <v>-251290.76477999994</v>
      </c>
    </row>
    <row r="101" spans="2:7" ht="49.9" hidden="1" customHeight="1">
      <c r="B101" s="17" t="s">
        <v>17</v>
      </c>
      <c r="C101" s="5">
        <v>174988.33802000002</v>
      </c>
      <c r="D101" s="5">
        <v>35848.655630000001</v>
      </c>
      <c r="E101" s="6">
        <f t="shared" si="31"/>
        <v>210836.99365000002</v>
      </c>
      <c r="F101" s="5">
        <v>566938.38115000003</v>
      </c>
      <c r="G101" s="6">
        <f t="shared" si="32"/>
        <v>-356101.38750000001</v>
      </c>
    </row>
    <row r="102" spans="2:7" ht="49.9" hidden="1" customHeight="1">
      <c r="B102" s="16" t="s">
        <v>18</v>
      </c>
      <c r="C102" s="10">
        <v>219154.94038999997</v>
      </c>
      <c r="D102" s="10">
        <v>51655.585420000003</v>
      </c>
      <c r="E102" s="11">
        <f t="shared" si="31"/>
        <v>270810.52580999996</v>
      </c>
      <c r="F102" s="10">
        <v>570054.34663000004</v>
      </c>
      <c r="G102" s="11">
        <f t="shared" si="32"/>
        <v>-299243.82082000008</v>
      </c>
    </row>
    <row r="103" spans="2:7" ht="49.9" hidden="1" customHeight="1">
      <c r="B103" s="17" t="s">
        <v>19</v>
      </c>
      <c r="C103" s="5">
        <v>190134.24340000001</v>
      </c>
      <c r="D103" s="5">
        <v>41224.626640000002</v>
      </c>
      <c r="E103" s="6">
        <f t="shared" si="31"/>
        <v>231358.87004000001</v>
      </c>
      <c r="F103" s="5">
        <v>599715.44008000009</v>
      </c>
      <c r="G103" s="6">
        <f t="shared" si="32"/>
        <v>-368356.57004000008</v>
      </c>
    </row>
    <row r="104" spans="2:7" ht="49.9" hidden="1" customHeight="1">
      <c r="B104" s="16" t="s">
        <v>20</v>
      </c>
      <c r="C104" s="10">
        <v>224906.60999</v>
      </c>
      <c r="D104" s="10">
        <v>39324.263009999995</v>
      </c>
      <c r="E104" s="11">
        <f t="shared" si="31"/>
        <v>264230.87300000002</v>
      </c>
      <c r="F104" s="10">
        <v>604569.51</v>
      </c>
      <c r="G104" s="11">
        <f t="shared" si="32"/>
        <v>-340338.63699999999</v>
      </c>
    </row>
    <row r="105" spans="2:7" ht="49.9" hidden="1" customHeight="1">
      <c r="B105" s="17" t="s">
        <v>21</v>
      </c>
      <c r="C105" s="5">
        <v>225379.30898</v>
      </c>
      <c r="D105" s="5">
        <v>48121.935140000001</v>
      </c>
      <c r="E105" s="6">
        <f t="shared" si="31"/>
        <v>273501.24411999999</v>
      </c>
      <c r="F105" s="5">
        <v>697901.23519000004</v>
      </c>
      <c r="G105" s="6">
        <f t="shared" si="32"/>
        <v>-424399.99107000005</v>
      </c>
    </row>
    <row r="106" spans="2:7" ht="49.9" hidden="1" customHeight="1">
      <c r="B106" s="16" t="s">
        <v>22</v>
      </c>
      <c r="C106" s="10">
        <v>215517.36516999998</v>
      </c>
      <c r="D106" s="10">
        <v>34681.852270000003</v>
      </c>
      <c r="E106" s="11">
        <f t="shared" si="31"/>
        <v>250199.21743999998</v>
      </c>
      <c r="F106" s="10">
        <v>633114.58761000005</v>
      </c>
      <c r="G106" s="11">
        <f t="shared" si="32"/>
        <v>-382915.37017000007</v>
      </c>
    </row>
    <row r="107" spans="2:7" ht="49.9" hidden="1" customHeight="1">
      <c r="B107" s="17" t="s">
        <v>23</v>
      </c>
      <c r="C107" s="5">
        <v>250932.47616999998</v>
      </c>
      <c r="D107" s="5">
        <v>40428.333760000001</v>
      </c>
      <c r="E107" s="6">
        <f t="shared" si="31"/>
        <v>291360.80992999999</v>
      </c>
      <c r="F107" s="5">
        <v>692893.73949000007</v>
      </c>
      <c r="G107" s="6">
        <f t="shared" si="32"/>
        <v>-401532.92956000008</v>
      </c>
    </row>
    <row r="108" spans="2:7" ht="49.9" hidden="1" customHeight="1">
      <c r="B108" s="16" t="s">
        <v>24</v>
      </c>
      <c r="C108" s="10">
        <v>227038.84203999999</v>
      </c>
      <c r="D108" s="10">
        <v>36477.442299999995</v>
      </c>
      <c r="E108" s="11">
        <f t="shared" si="31"/>
        <v>263516.28434000001</v>
      </c>
      <c r="F108" s="10">
        <v>649703.22001000005</v>
      </c>
      <c r="G108" s="11">
        <f t="shared" si="32"/>
        <v>-386186.93567000004</v>
      </c>
    </row>
    <row r="109" spans="2:7" ht="49.9" hidden="1" customHeight="1">
      <c r="B109" s="17" t="s">
        <v>25</v>
      </c>
      <c r="C109" s="5">
        <v>208141.38147999998</v>
      </c>
      <c r="D109" s="5">
        <v>36956.18262</v>
      </c>
      <c r="E109" s="6">
        <f t="shared" si="31"/>
        <v>245097.56409999999</v>
      </c>
      <c r="F109" s="5">
        <v>671172.34476999997</v>
      </c>
      <c r="G109" s="6">
        <f t="shared" si="32"/>
        <v>-426074.78067000001</v>
      </c>
    </row>
    <row r="110" spans="2:7" ht="49.9" hidden="1" customHeight="1">
      <c r="B110" s="16" t="s">
        <v>26</v>
      </c>
      <c r="C110" s="10">
        <v>192613.65247</v>
      </c>
      <c r="D110" s="10">
        <v>40559.387259999996</v>
      </c>
      <c r="E110" s="11">
        <f t="shared" si="31"/>
        <v>233173.03972999999</v>
      </c>
      <c r="F110" s="10">
        <v>609330.11457000009</v>
      </c>
      <c r="G110" s="11">
        <f t="shared" si="32"/>
        <v>-376157.07484000013</v>
      </c>
    </row>
    <row r="111" spans="2:7" ht="49.9" hidden="1" customHeight="1">
      <c r="B111" s="17" t="s">
        <v>27</v>
      </c>
      <c r="C111" s="5">
        <v>251603.20968999999</v>
      </c>
      <c r="D111" s="5">
        <v>41794.774299999997</v>
      </c>
      <c r="E111" s="6">
        <f t="shared" si="31"/>
        <v>293397.98398999998</v>
      </c>
      <c r="F111" s="5">
        <v>674102.13416999998</v>
      </c>
      <c r="G111" s="6">
        <f t="shared" si="32"/>
        <v>-380704.15018</v>
      </c>
    </row>
    <row r="112" spans="2:7" ht="49.9" hidden="1" customHeight="1">
      <c r="B112" s="13">
        <v>2006</v>
      </c>
      <c r="C112" s="14"/>
      <c r="D112" s="14"/>
      <c r="E112" s="15"/>
      <c r="F112" s="14"/>
      <c r="G112" s="15"/>
    </row>
    <row r="113" spans="2:7" ht="49.9" hidden="1" customHeight="1">
      <c r="B113" s="16" t="s">
        <v>16</v>
      </c>
      <c r="C113" s="10">
        <v>214567.54754</v>
      </c>
      <c r="D113" s="10">
        <v>34335.863840000005</v>
      </c>
      <c r="E113" s="11">
        <f t="shared" ref="E113:E124" si="33">D113+C113</f>
        <v>248903.41138000001</v>
      </c>
      <c r="F113" s="10">
        <v>599995.89042999991</v>
      </c>
      <c r="G113" s="11">
        <f t="shared" ref="G113:G124" si="34">E113-F113</f>
        <v>-351092.47904999991</v>
      </c>
    </row>
    <row r="114" spans="2:7" ht="49.9" hidden="1" customHeight="1">
      <c r="B114" s="17" t="s">
        <v>17</v>
      </c>
      <c r="C114" s="5">
        <v>240147.64559</v>
      </c>
      <c r="D114" s="5">
        <v>44395.605680000001</v>
      </c>
      <c r="E114" s="6">
        <f t="shared" si="33"/>
        <v>284543.25127000001</v>
      </c>
      <c r="F114" s="5">
        <v>669788.94540999993</v>
      </c>
      <c r="G114" s="6">
        <f t="shared" si="34"/>
        <v>-385245.69413999992</v>
      </c>
    </row>
    <row r="115" spans="2:7" ht="49.9" hidden="1" customHeight="1">
      <c r="B115" s="16" t="s">
        <v>18</v>
      </c>
      <c r="C115" s="10">
        <v>230996.24948</v>
      </c>
      <c r="D115" s="10">
        <v>37321.85168</v>
      </c>
      <c r="E115" s="11">
        <f t="shared" si="33"/>
        <v>268318.10116000002</v>
      </c>
      <c r="F115" s="10">
        <v>717067.99382000009</v>
      </c>
      <c r="G115" s="11">
        <f t="shared" si="34"/>
        <v>-448749.89266000007</v>
      </c>
    </row>
    <row r="116" spans="2:7" ht="49.9" hidden="1" customHeight="1">
      <c r="B116" s="17" t="s">
        <v>19</v>
      </c>
      <c r="C116" s="5">
        <v>232400.68515999999</v>
      </c>
      <c r="D116" s="5">
        <v>38944.562020000005</v>
      </c>
      <c r="E116" s="6">
        <f t="shared" si="33"/>
        <v>271345.24718000001</v>
      </c>
      <c r="F116" s="5">
        <v>580364.93929000001</v>
      </c>
      <c r="G116" s="6">
        <f t="shared" si="34"/>
        <v>-309019.69211</v>
      </c>
    </row>
    <row r="117" spans="2:7" ht="49.9" hidden="1" customHeight="1">
      <c r="B117" s="16" t="s">
        <v>20</v>
      </c>
      <c r="C117" s="10">
        <v>234199.18046</v>
      </c>
      <c r="D117" s="10">
        <v>55703.030960000004</v>
      </c>
      <c r="E117" s="11">
        <f t="shared" si="33"/>
        <v>289902.21142000001</v>
      </c>
      <c r="F117" s="10">
        <v>756859.58837000001</v>
      </c>
      <c r="G117" s="11">
        <f t="shared" si="34"/>
        <v>-466957.37695000001</v>
      </c>
    </row>
    <row r="118" spans="2:7" ht="49.9" hidden="1" customHeight="1">
      <c r="B118" s="17" t="s">
        <v>21</v>
      </c>
      <c r="C118" s="5">
        <v>248225.60961000001</v>
      </c>
      <c r="D118" s="5">
        <v>47421.523759999996</v>
      </c>
      <c r="E118" s="6">
        <f t="shared" si="33"/>
        <v>295647.13337</v>
      </c>
      <c r="F118" s="5">
        <v>709044.51283999998</v>
      </c>
      <c r="G118" s="6">
        <f t="shared" si="34"/>
        <v>-413397.37946999999</v>
      </c>
    </row>
    <row r="119" spans="2:7" ht="49.9" hidden="1" customHeight="1">
      <c r="B119" s="16" t="s">
        <v>22</v>
      </c>
      <c r="C119" s="10">
        <v>243815.70546999999</v>
      </c>
      <c r="D119" s="10">
        <v>179683.46866999997</v>
      </c>
      <c r="E119" s="11">
        <f t="shared" si="33"/>
        <v>423499.17413999996</v>
      </c>
      <c r="F119" s="10">
        <v>696681.34770000004</v>
      </c>
      <c r="G119" s="11">
        <f t="shared" si="34"/>
        <v>-273182.17356000008</v>
      </c>
    </row>
    <row r="120" spans="2:7" ht="49.9" hidden="1" customHeight="1">
      <c r="B120" s="17" t="s">
        <v>23</v>
      </c>
      <c r="C120" s="5">
        <v>260547.49558000002</v>
      </c>
      <c r="D120" s="5">
        <v>70317.083129999999</v>
      </c>
      <c r="E120" s="6">
        <f t="shared" si="33"/>
        <v>330864.57871000003</v>
      </c>
      <c r="F120" s="5">
        <v>707927.80812000006</v>
      </c>
      <c r="G120" s="6">
        <f t="shared" si="34"/>
        <v>-377063.22941000003</v>
      </c>
    </row>
    <row r="121" spans="2:7" ht="49.9" hidden="1" customHeight="1">
      <c r="B121" s="16" t="s">
        <v>24</v>
      </c>
      <c r="C121" s="10">
        <v>240656.37406</v>
      </c>
      <c r="D121" s="10">
        <v>57930.760070000004</v>
      </c>
      <c r="E121" s="11">
        <f t="shared" si="33"/>
        <v>298587.13413000002</v>
      </c>
      <c r="F121" s="10">
        <v>664907.89384000003</v>
      </c>
      <c r="G121" s="11">
        <f t="shared" si="34"/>
        <v>-366320.75971000001</v>
      </c>
    </row>
    <row r="122" spans="2:7" ht="49.9" hidden="1" customHeight="1">
      <c r="B122" s="17" t="s">
        <v>25</v>
      </c>
      <c r="C122" s="5">
        <v>236787.20131</v>
      </c>
      <c r="D122" s="5">
        <v>56682.883179999997</v>
      </c>
      <c r="E122" s="6">
        <f t="shared" si="33"/>
        <v>293470.08448999998</v>
      </c>
      <c r="F122" s="5">
        <v>656322.15486000001</v>
      </c>
      <c r="G122" s="6">
        <f t="shared" si="34"/>
        <v>-362852.07037000003</v>
      </c>
    </row>
    <row r="123" spans="2:7" ht="49.9" hidden="1" customHeight="1">
      <c r="B123" s="16" t="s">
        <v>26</v>
      </c>
      <c r="C123" s="10">
        <v>252180.06212000002</v>
      </c>
      <c r="D123" s="10">
        <v>63825.280049999994</v>
      </c>
      <c r="E123" s="11">
        <f t="shared" si="33"/>
        <v>316005.34217000002</v>
      </c>
      <c r="F123" s="10">
        <v>697609.63454999996</v>
      </c>
      <c r="G123" s="11">
        <f t="shared" si="34"/>
        <v>-381604.29237999994</v>
      </c>
    </row>
    <row r="124" spans="2:7" ht="49.9" hidden="1" customHeight="1">
      <c r="B124" s="17" t="s">
        <v>27</v>
      </c>
      <c r="C124" s="5">
        <v>294785.92767</v>
      </c>
      <c r="D124" s="5">
        <v>74009.356150000007</v>
      </c>
      <c r="E124" s="6">
        <f t="shared" si="33"/>
        <v>368795.28382000001</v>
      </c>
      <c r="F124" s="5">
        <v>731153.86559000006</v>
      </c>
      <c r="G124" s="6">
        <f t="shared" si="34"/>
        <v>-362358.58177000005</v>
      </c>
    </row>
    <row r="125" spans="2:7" ht="49.9" hidden="1" customHeight="1">
      <c r="B125" s="13">
        <v>2007</v>
      </c>
      <c r="C125" s="14"/>
      <c r="D125" s="14"/>
      <c r="E125" s="15"/>
      <c r="F125" s="14"/>
      <c r="G125" s="15"/>
    </row>
    <row r="126" spans="2:7" ht="49.9" hidden="1" customHeight="1">
      <c r="B126" s="16" t="s">
        <v>16</v>
      </c>
      <c r="C126" s="10">
        <v>249932.82903999998</v>
      </c>
      <c r="D126" s="10">
        <v>56781.361240000006</v>
      </c>
      <c r="E126" s="11">
        <f t="shared" ref="E126:E137" si="35">D126+C126</f>
        <v>306714.19027999998</v>
      </c>
      <c r="F126" s="10">
        <v>642502.59140000003</v>
      </c>
      <c r="G126" s="11">
        <f t="shared" ref="G126:G137" si="36">E126-F126</f>
        <v>-335788.40112000005</v>
      </c>
    </row>
    <row r="127" spans="2:7" ht="49.9" hidden="1" customHeight="1">
      <c r="B127" s="17" t="s">
        <v>17</v>
      </c>
      <c r="C127" s="5">
        <v>269498.37108999997</v>
      </c>
      <c r="D127" s="5">
        <v>56489.164689999998</v>
      </c>
      <c r="E127" s="6">
        <f t="shared" si="35"/>
        <v>325987.53577999998</v>
      </c>
      <c r="F127" s="5">
        <v>743799.33684</v>
      </c>
      <c r="G127" s="6">
        <f t="shared" si="36"/>
        <v>-417811.80106000003</v>
      </c>
    </row>
    <row r="128" spans="2:7" ht="49.9" hidden="1" customHeight="1">
      <c r="B128" s="16" t="s">
        <v>18</v>
      </c>
      <c r="C128" s="10">
        <v>275269.38470999995</v>
      </c>
      <c r="D128" s="10">
        <v>62460.176380000004</v>
      </c>
      <c r="E128" s="11">
        <f t="shared" si="35"/>
        <v>337729.56108999997</v>
      </c>
      <c r="F128" s="10">
        <v>692804.20610000007</v>
      </c>
      <c r="G128" s="11">
        <f t="shared" si="36"/>
        <v>-355074.64501000009</v>
      </c>
    </row>
    <row r="129" spans="2:7" ht="49.9" hidden="1" customHeight="1">
      <c r="B129" s="17" t="s">
        <v>19</v>
      </c>
      <c r="C129" s="5">
        <v>275827.13783999998</v>
      </c>
      <c r="D129" s="5">
        <v>68479.937980000002</v>
      </c>
      <c r="E129" s="6">
        <f t="shared" si="35"/>
        <v>344307.07581999997</v>
      </c>
      <c r="F129" s="5">
        <v>861715.4757999999</v>
      </c>
      <c r="G129" s="6">
        <f t="shared" si="36"/>
        <v>-517408.39997999993</v>
      </c>
    </row>
    <row r="130" spans="2:7" ht="49.9" hidden="1" customHeight="1">
      <c r="B130" s="16" t="s">
        <v>20</v>
      </c>
      <c r="C130" s="10">
        <v>253590.64943000002</v>
      </c>
      <c r="D130" s="10">
        <v>79582.209870000006</v>
      </c>
      <c r="E130" s="11">
        <f t="shared" si="35"/>
        <v>333172.85930000001</v>
      </c>
      <c r="F130" s="10">
        <v>803569.28870000003</v>
      </c>
      <c r="G130" s="11">
        <f t="shared" si="36"/>
        <v>-470396.42940000002</v>
      </c>
    </row>
    <row r="131" spans="2:7" ht="49.9" hidden="1" customHeight="1">
      <c r="B131" s="17" t="s">
        <v>21</v>
      </c>
      <c r="C131" s="5">
        <v>250307.91542999999</v>
      </c>
      <c r="D131" s="5">
        <v>77237.696890000007</v>
      </c>
      <c r="E131" s="6">
        <f t="shared" si="35"/>
        <v>327545.61232000001</v>
      </c>
      <c r="F131" s="5">
        <v>667447.33479999995</v>
      </c>
      <c r="G131" s="6">
        <f t="shared" si="36"/>
        <v>-339901.72247999994</v>
      </c>
    </row>
    <row r="132" spans="2:7" ht="49.9" hidden="1" customHeight="1">
      <c r="B132" s="16" t="s">
        <v>22</v>
      </c>
      <c r="C132" s="10">
        <v>267836.90536000003</v>
      </c>
      <c r="D132" s="10">
        <v>64134.217270000001</v>
      </c>
      <c r="E132" s="11">
        <f t="shared" si="35"/>
        <v>331971.12263000006</v>
      </c>
      <c r="F132" s="10">
        <v>839949.09129999997</v>
      </c>
      <c r="G132" s="11">
        <f t="shared" si="36"/>
        <v>-507977.96866999991</v>
      </c>
    </row>
    <row r="133" spans="2:7" ht="49.9" hidden="1" customHeight="1">
      <c r="B133" s="17" t="s">
        <v>23</v>
      </c>
      <c r="C133" s="5">
        <v>278029.60055000003</v>
      </c>
      <c r="D133" s="5">
        <v>73453.527889999998</v>
      </c>
      <c r="E133" s="6">
        <f t="shared" si="35"/>
        <v>351483.12844</v>
      </c>
      <c r="F133" s="5">
        <v>787677.95149999997</v>
      </c>
      <c r="G133" s="6">
        <f t="shared" si="36"/>
        <v>-436194.82305999997</v>
      </c>
    </row>
    <row r="134" spans="2:7" ht="49.9" hidden="1" customHeight="1">
      <c r="B134" s="16" t="s">
        <v>24</v>
      </c>
      <c r="C134" s="10">
        <v>265035.89549000002</v>
      </c>
      <c r="D134" s="10">
        <v>72955.103650000005</v>
      </c>
      <c r="E134" s="11">
        <f t="shared" si="35"/>
        <v>337990.99914000003</v>
      </c>
      <c r="F134" s="10">
        <v>844371.45479999995</v>
      </c>
      <c r="G134" s="11">
        <f t="shared" si="36"/>
        <v>-506380.45565999992</v>
      </c>
    </row>
    <row r="135" spans="2:7" ht="49.9" hidden="1" customHeight="1">
      <c r="B135" s="17" t="s">
        <v>25</v>
      </c>
      <c r="C135" s="5">
        <v>253585.04694</v>
      </c>
      <c r="D135" s="5">
        <v>76613.039470000003</v>
      </c>
      <c r="E135" s="6">
        <f t="shared" si="35"/>
        <v>330198.08640999999</v>
      </c>
      <c r="F135" s="5">
        <v>910703.53365999996</v>
      </c>
      <c r="G135" s="6">
        <f t="shared" si="36"/>
        <v>-580505.44724999997</v>
      </c>
    </row>
    <row r="136" spans="2:7" ht="49.9" hidden="1" customHeight="1">
      <c r="B136" s="16" t="s">
        <v>26</v>
      </c>
      <c r="C136" s="10">
        <v>268237.68131000001</v>
      </c>
      <c r="D136" s="10">
        <v>93958.006129999994</v>
      </c>
      <c r="E136" s="11">
        <f t="shared" si="35"/>
        <v>362195.68744000001</v>
      </c>
      <c r="F136" s="10">
        <v>980981.52120000008</v>
      </c>
      <c r="G136" s="11">
        <f t="shared" si="36"/>
        <v>-618785.83376000007</v>
      </c>
    </row>
    <row r="137" spans="2:7" ht="49.9" hidden="1" customHeight="1">
      <c r="B137" s="17" t="s">
        <v>27</v>
      </c>
      <c r="C137" s="5">
        <v>276555.75520999997</v>
      </c>
      <c r="D137" s="5">
        <v>97789.46299</v>
      </c>
      <c r="E137" s="6">
        <f t="shared" si="35"/>
        <v>374345.2182</v>
      </c>
      <c r="F137" s="5">
        <v>946671.81599999999</v>
      </c>
      <c r="G137" s="6">
        <f t="shared" si="36"/>
        <v>-572326.59779999999</v>
      </c>
    </row>
    <row r="138" spans="2:7" ht="49.9" hidden="1" customHeight="1">
      <c r="B138" s="13">
        <v>2008</v>
      </c>
      <c r="C138" s="14"/>
      <c r="D138" s="14"/>
      <c r="E138" s="15"/>
      <c r="F138" s="14"/>
      <c r="G138" s="15"/>
    </row>
    <row r="139" spans="2:7" ht="49.9" hidden="1" customHeight="1">
      <c r="B139" s="16" t="s">
        <v>16</v>
      </c>
      <c r="C139" s="10">
        <v>270934.86942</v>
      </c>
      <c r="D139" s="10">
        <v>94206.193790000005</v>
      </c>
      <c r="E139" s="11">
        <f t="shared" ref="E139:E150" si="37">D139+C139</f>
        <v>365141.06320999999</v>
      </c>
      <c r="F139" s="10">
        <v>922079.05937999999</v>
      </c>
      <c r="G139" s="11">
        <f t="shared" ref="G139:G150" si="38">E139-F139</f>
        <v>-556937.99616999994</v>
      </c>
    </row>
    <row r="140" spans="2:7" ht="49.9" hidden="1" customHeight="1">
      <c r="B140" s="17" t="s">
        <v>17</v>
      </c>
      <c r="C140" s="5">
        <v>306816.46068000002</v>
      </c>
      <c r="D140" s="5">
        <v>95425.506209999992</v>
      </c>
      <c r="E140" s="6">
        <f t="shared" si="37"/>
        <v>402241.96689000004</v>
      </c>
      <c r="F140" s="5">
        <v>839128.16502999992</v>
      </c>
      <c r="G140" s="6">
        <f t="shared" si="38"/>
        <v>-436886.19813999988</v>
      </c>
    </row>
    <row r="141" spans="2:7" ht="49.9" hidden="1" customHeight="1">
      <c r="B141" s="16" t="s">
        <v>18</v>
      </c>
      <c r="C141" s="10">
        <v>318540.26705000002</v>
      </c>
      <c r="D141" s="10">
        <v>100176.57201</v>
      </c>
      <c r="E141" s="11">
        <f t="shared" si="37"/>
        <v>418716.83906000003</v>
      </c>
      <c r="F141" s="10">
        <v>1059631.284</v>
      </c>
      <c r="G141" s="11">
        <f t="shared" si="38"/>
        <v>-640914.44493999996</v>
      </c>
    </row>
    <row r="142" spans="2:7" ht="49.9" hidden="1" customHeight="1">
      <c r="B142" s="17" t="s">
        <v>19</v>
      </c>
      <c r="C142" s="5">
        <v>325786.87741000002</v>
      </c>
      <c r="D142" s="5">
        <v>96898.448940000002</v>
      </c>
      <c r="E142" s="6">
        <f t="shared" si="37"/>
        <v>422685.32634999999</v>
      </c>
      <c r="F142" s="5">
        <v>1019120.1692100001</v>
      </c>
      <c r="G142" s="6">
        <f t="shared" si="38"/>
        <v>-596434.84286000009</v>
      </c>
    </row>
    <row r="143" spans="2:7" ht="49.9" hidden="1" customHeight="1">
      <c r="B143" s="16" t="s">
        <v>20</v>
      </c>
      <c r="C143" s="10">
        <v>367298.71581000002</v>
      </c>
      <c r="D143" s="10">
        <v>160153.91612000001</v>
      </c>
      <c r="E143" s="11">
        <f t="shared" si="37"/>
        <v>527452.63193000003</v>
      </c>
      <c r="F143" s="10">
        <v>1067483.87054</v>
      </c>
      <c r="G143" s="11">
        <f t="shared" si="38"/>
        <v>-540031.23861</v>
      </c>
    </row>
    <row r="144" spans="2:7" ht="49.9" hidden="1" customHeight="1">
      <c r="B144" s="17" t="s">
        <v>21</v>
      </c>
      <c r="C144" s="5">
        <v>393117.07235000003</v>
      </c>
      <c r="D144" s="5">
        <v>90674.545840000006</v>
      </c>
      <c r="E144" s="6">
        <f t="shared" si="37"/>
        <v>483791.61819000007</v>
      </c>
      <c r="F144" s="5">
        <v>1185284.32121</v>
      </c>
      <c r="G144" s="6">
        <f t="shared" si="38"/>
        <v>-701492.7030199999</v>
      </c>
    </row>
    <row r="145" spans="2:7" ht="49.9" hidden="1" customHeight="1">
      <c r="B145" s="16" t="s">
        <v>22</v>
      </c>
      <c r="C145" s="10">
        <v>408211.08805999998</v>
      </c>
      <c r="D145" s="10">
        <v>98301.740390000006</v>
      </c>
      <c r="E145" s="11">
        <f t="shared" si="37"/>
        <v>506512.82844999997</v>
      </c>
      <c r="F145" s="10">
        <v>1167113.44395</v>
      </c>
      <c r="G145" s="11">
        <f t="shared" si="38"/>
        <v>-660600.61550000007</v>
      </c>
    </row>
    <row r="146" spans="2:7" ht="49.9" hidden="1" customHeight="1">
      <c r="B146" s="17" t="s">
        <v>23</v>
      </c>
      <c r="C146" s="5">
        <v>511346.04745999997</v>
      </c>
      <c r="D146" s="5">
        <v>101485.17961000001</v>
      </c>
      <c r="E146" s="6">
        <f t="shared" si="37"/>
        <v>612831.22707000002</v>
      </c>
      <c r="F146" s="5">
        <v>1038424.4064600001</v>
      </c>
      <c r="G146" s="6">
        <f t="shared" si="38"/>
        <v>-425593.17939000006</v>
      </c>
    </row>
    <row r="147" spans="2:7" ht="49.9" hidden="1" customHeight="1">
      <c r="B147" s="16" t="s">
        <v>24</v>
      </c>
      <c r="C147" s="10">
        <v>425104.09004000004</v>
      </c>
      <c r="D147" s="10">
        <v>81538.990739999994</v>
      </c>
      <c r="E147" s="11">
        <f t="shared" si="37"/>
        <v>506643.08078000002</v>
      </c>
      <c r="F147" s="10">
        <v>1043707.107</v>
      </c>
      <c r="G147" s="11">
        <f t="shared" si="38"/>
        <v>-537064.02621999988</v>
      </c>
    </row>
    <row r="148" spans="2:7" ht="49.9" hidden="1" customHeight="1">
      <c r="B148" s="17" t="s">
        <v>25</v>
      </c>
      <c r="C148" s="5">
        <v>384773.02062999998</v>
      </c>
      <c r="D148" s="5">
        <v>100107.1548</v>
      </c>
      <c r="E148" s="6">
        <f t="shared" si="37"/>
        <v>484880.17543</v>
      </c>
      <c r="F148" s="5">
        <v>996010.43910000008</v>
      </c>
      <c r="G148" s="6">
        <f t="shared" si="38"/>
        <v>-511130.26367000007</v>
      </c>
    </row>
    <row r="149" spans="2:7" ht="49.9" hidden="1" customHeight="1">
      <c r="B149" s="16" t="s">
        <v>26</v>
      </c>
      <c r="C149" s="10">
        <v>359670.33182000002</v>
      </c>
      <c r="D149" s="10">
        <v>96864.886239999993</v>
      </c>
      <c r="E149" s="11">
        <f t="shared" si="37"/>
        <v>456535.21805999998</v>
      </c>
      <c r="F149" s="10">
        <v>913048.91116000002</v>
      </c>
      <c r="G149" s="11">
        <f t="shared" si="38"/>
        <v>-456513.69310000003</v>
      </c>
    </row>
    <row r="150" spans="2:7" ht="49.9" hidden="1" customHeight="1">
      <c r="B150" s="17" t="s">
        <v>27</v>
      </c>
      <c r="C150" s="5">
        <v>359514.09724000003</v>
      </c>
      <c r="D150" s="5">
        <v>86058.733950000009</v>
      </c>
      <c r="E150" s="6">
        <f t="shared" si="37"/>
        <v>445572.83119000006</v>
      </c>
      <c r="F150" s="5">
        <v>809863.65376999998</v>
      </c>
      <c r="G150" s="6">
        <f t="shared" si="38"/>
        <v>-364290.82257999992</v>
      </c>
    </row>
    <row r="151" spans="2:7" ht="49.9" hidden="1" customHeight="1">
      <c r="B151" s="13">
        <v>2009</v>
      </c>
      <c r="C151" s="14"/>
      <c r="D151" s="14"/>
      <c r="E151" s="15"/>
      <c r="F151" s="14"/>
      <c r="G151" s="15"/>
    </row>
    <row r="152" spans="2:7" ht="49.9" hidden="1" customHeight="1">
      <c r="B152" s="16" t="s">
        <v>16</v>
      </c>
      <c r="C152" s="10">
        <v>310201.5048</v>
      </c>
      <c r="D152" s="10">
        <v>97605.35067</v>
      </c>
      <c r="E152" s="11">
        <f t="shared" ref="E152:E163" si="39">D152+C152</f>
        <v>407806.85547000001</v>
      </c>
      <c r="F152" s="10">
        <v>759891.55850000004</v>
      </c>
      <c r="G152" s="11">
        <f t="shared" ref="G152:G163" si="40">E152-F152</f>
        <v>-352084.70303000003</v>
      </c>
    </row>
    <row r="153" spans="2:7" ht="49.9" hidden="1" customHeight="1">
      <c r="B153" s="17" t="s">
        <v>17</v>
      </c>
      <c r="C153" s="5">
        <v>297791.56287000002</v>
      </c>
      <c r="D153" s="5">
        <v>90763.630540000013</v>
      </c>
      <c r="E153" s="6">
        <f t="shared" si="39"/>
        <v>388555.19341000007</v>
      </c>
      <c r="F153" s="5">
        <v>649206.70760000008</v>
      </c>
      <c r="G153" s="6">
        <f t="shared" si="40"/>
        <v>-260651.51419000002</v>
      </c>
    </row>
    <row r="154" spans="2:7" ht="49.9" hidden="1" customHeight="1">
      <c r="B154" s="16" t="s">
        <v>18</v>
      </c>
      <c r="C154" s="10">
        <v>274503.61593000003</v>
      </c>
      <c r="D154" s="10">
        <v>99404.525370000003</v>
      </c>
      <c r="E154" s="11">
        <f t="shared" si="39"/>
        <v>373908.14130000002</v>
      </c>
      <c r="F154" s="10">
        <v>825458.94228999992</v>
      </c>
      <c r="G154" s="11">
        <f t="shared" si="40"/>
        <v>-451550.8009899999</v>
      </c>
    </row>
    <row r="155" spans="2:7" ht="49.9" hidden="1" customHeight="1">
      <c r="B155" s="17" t="s">
        <v>19</v>
      </c>
      <c r="C155" s="5">
        <v>318377.15029000002</v>
      </c>
      <c r="D155" s="5">
        <v>87220.50609000001</v>
      </c>
      <c r="E155" s="6">
        <f t="shared" si="39"/>
        <v>405597.65638000006</v>
      </c>
      <c r="F155" s="5">
        <v>813938.66015000001</v>
      </c>
      <c r="G155" s="6">
        <f t="shared" si="40"/>
        <v>-408341.00376999995</v>
      </c>
    </row>
    <row r="156" spans="2:7" ht="49.9" hidden="1" customHeight="1">
      <c r="B156" s="16" t="s">
        <v>20</v>
      </c>
      <c r="C156" s="10">
        <v>291533.99754000001</v>
      </c>
      <c r="D156" s="10">
        <v>87720.944510000001</v>
      </c>
      <c r="E156" s="11">
        <f t="shared" si="39"/>
        <v>379254.94205000001</v>
      </c>
      <c r="F156" s="10">
        <v>814012.85875000001</v>
      </c>
      <c r="G156" s="11">
        <f t="shared" si="40"/>
        <v>-434757.9167</v>
      </c>
    </row>
    <row r="157" spans="2:7" ht="49.9" hidden="1" customHeight="1">
      <c r="B157" s="17" t="s">
        <v>21</v>
      </c>
      <c r="C157" s="5">
        <v>273516.79944999999</v>
      </c>
      <c r="D157" s="5">
        <v>92849.066420000003</v>
      </c>
      <c r="E157" s="6">
        <f t="shared" si="39"/>
        <v>366365.86586999998</v>
      </c>
      <c r="F157" s="5">
        <v>823489.98705999996</v>
      </c>
      <c r="G157" s="6">
        <f t="shared" si="40"/>
        <v>-457124.12118999998</v>
      </c>
    </row>
    <row r="158" spans="2:7" ht="49.9" hidden="1" customHeight="1">
      <c r="B158" s="16" t="s">
        <v>22</v>
      </c>
      <c r="C158" s="10">
        <v>264789.90396000003</v>
      </c>
      <c r="D158" s="10">
        <v>61150.795920000004</v>
      </c>
      <c r="E158" s="11">
        <f t="shared" si="39"/>
        <v>325940.69988000003</v>
      </c>
      <c r="F158" s="10">
        <v>956195.88130000001</v>
      </c>
      <c r="G158" s="11">
        <f t="shared" si="40"/>
        <v>-630255.18142000004</v>
      </c>
    </row>
    <row r="159" spans="2:7" ht="49.9" hidden="1" customHeight="1">
      <c r="B159" s="17" t="s">
        <v>23</v>
      </c>
      <c r="C159" s="5">
        <v>315528.08047000004</v>
      </c>
      <c r="D159" s="5">
        <v>69590.883260000002</v>
      </c>
      <c r="E159" s="6">
        <f t="shared" si="39"/>
        <v>385118.96373000008</v>
      </c>
      <c r="F159" s="5">
        <v>884855.4852</v>
      </c>
      <c r="G159" s="6">
        <f t="shared" si="40"/>
        <v>-499736.52146999992</v>
      </c>
    </row>
    <row r="160" spans="2:7" ht="49.9" hidden="1" customHeight="1">
      <c r="B160" s="16" t="s">
        <v>24</v>
      </c>
      <c r="C160" s="10">
        <v>292723.94016</v>
      </c>
      <c r="D160" s="10">
        <v>57177.889689999996</v>
      </c>
      <c r="E160" s="11">
        <f t="shared" si="39"/>
        <v>349901.82984999998</v>
      </c>
      <c r="F160" s="10">
        <v>818345.46071999997</v>
      </c>
      <c r="G160" s="11">
        <f t="shared" si="40"/>
        <v>-468443.63086999999</v>
      </c>
    </row>
    <row r="161" spans="2:7" ht="49.9" hidden="1" customHeight="1">
      <c r="B161" s="17" t="s">
        <v>25</v>
      </c>
      <c r="C161" s="5">
        <v>338356.26163999998</v>
      </c>
      <c r="D161" s="5">
        <v>72347.143190000003</v>
      </c>
      <c r="E161" s="6">
        <f t="shared" si="39"/>
        <v>410703.40483000001</v>
      </c>
      <c r="F161" s="5">
        <v>884853.65821000002</v>
      </c>
      <c r="G161" s="6">
        <f t="shared" si="40"/>
        <v>-474150.25338000001</v>
      </c>
    </row>
    <row r="162" spans="2:7" ht="49.9" hidden="1" customHeight="1">
      <c r="B162" s="16" t="s">
        <v>26</v>
      </c>
      <c r="C162" s="10">
        <v>261598.17353999999</v>
      </c>
      <c r="D162" s="10">
        <v>51247.857579999996</v>
      </c>
      <c r="E162" s="11">
        <f t="shared" si="39"/>
        <v>312846.03112</v>
      </c>
      <c r="F162" s="10">
        <v>917573.01078000001</v>
      </c>
      <c r="G162" s="11">
        <f t="shared" si="40"/>
        <v>-604726.97965999995</v>
      </c>
    </row>
    <row r="163" spans="2:7" ht="49.9" hidden="1" customHeight="1">
      <c r="B163" s="17" t="s">
        <v>27</v>
      </c>
      <c r="C163" s="5">
        <v>340244.74956999999</v>
      </c>
      <c r="D163" s="5">
        <v>80079.871469999998</v>
      </c>
      <c r="E163" s="6">
        <f t="shared" si="39"/>
        <v>420324.62104</v>
      </c>
      <c r="F163" s="5">
        <v>959873.83110000007</v>
      </c>
      <c r="G163" s="6">
        <f t="shared" si="40"/>
        <v>-539549.21006000007</v>
      </c>
    </row>
    <row r="164" spans="2:7" ht="49.9" hidden="1" customHeight="1">
      <c r="B164" s="13">
        <v>2010</v>
      </c>
      <c r="C164" s="14"/>
      <c r="D164" s="14"/>
      <c r="E164" s="15"/>
      <c r="F164" s="14"/>
      <c r="G164" s="15"/>
    </row>
    <row r="165" spans="2:7" ht="49.9" hidden="1" customHeight="1">
      <c r="B165" s="16" t="s">
        <v>16</v>
      </c>
      <c r="C165" s="10">
        <v>323895.56812000001</v>
      </c>
      <c r="D165" s="10">
        <v>63329.31136</v>
      </c>
      <c r="E165" s="11">
        <f t="shared" ref="E165:E176" si="41">D165+C165</f>
        <v>387224.87948</v>
      </c>
      <c r="F165" s="10">
        <v>822924.71325000003</v>
      </c>
      <c r="G165" s="11">
        <f t="shared" ref="G165:G176" si="42">E165-F165</f>
        <v>-435699.83377000003</v>
      </c>
    </row>
    <row r="166" spans="2:7" ht="49.9" hidden="1" customHeight="1">
      <c r="B166" s="17" t="s">
        <v>17</v>
      </c>
      <c r="C166" s="5">
        <v>304839.11181999999</v>
      </c>
      <c r="D166" s="5">
        <v>54999.008130000002</v>
      </c>
      <c r="E166" s="6">
        <f t="shared" si="41"/>
        <v>359838.11994999996</v>
      </c>
      <c r="F166" s="5">
        <v>789953.90839999996</v>
      </c>
      <c r="G166" s="6">
        <f t="shared" si="42"/>
        <v>-430115.78844999999</v>
      </c>
    </row>
    <row r="167" spans="2:7" ht="49.9" hidden="1" customHeight="1">
      <c r="B167" s="16" t="s">
        <v>18</v>
      </c>
      <c r="C167" s="10">
        <v>370874.92099999997</v>
      </c>
      <c r="D167" s="10">
        <v>63940.031999999999</v>
      </c>
      <c r="E167" s="11">
        <f t="shared" si="41"/>
        <v>434814.95299999998</v>
      </c>
      <c r="F167" s="10">
        <v>928996.14926999994</v>
      </c>
      <c r="G167" s="11">
        <f t="shared" si="42"/>
        <v>-494181.19626999996</v>
      </c>
    </row>
    <row r="168" spans="2:7" ht="49.9" hidden="1" customHeight="1">
      <c r="B168" s="17" t="s">
        <v>19</v>
      </c>
      <c r="C168" s="5">
        <v>362912.82780000003</v>
      </c>
      <c r="D168" s="5">
        <v>68620.801000000007</v>
      </c>
      <c r="E168" s="6">
        <f t="shared" si="41"/>
        <v>431533.62880000006</v>
      </c>
      <c r="F168" s="5">
        <v>912722.58420000004</v>
      </c>
      <c r="G168" s="6">
        <f t="shared" si="42"/>
        <v>-481188.95539999998</v>
      </c>
    </row>
    <row r="169" spans="2:7" ht="49.9" hidden="1" customHeight="1">
      <c r="B169" s="16" t="s">
        <v>20</v>
      </c>
      <c r="C169" s="10">
        <v>340469.06475000002</v>
      </c>
      <c r="D169" s="10">
        <v>59319.101000000002</v>
      </c>
      <c r="E169" s="11">
        <f t="shared" si="41"/>
        <v>399788.16575000004</v>
      </c>
      <c r="F169" s="10">
        <v>842805.74010000005</v>
      </c>
      <c r="G169" s="11">
        <f t="shared" si="42"/>
        <v>-443017.57435000001</v>
      </c>
    </row>
    <row r="170" spans="2:7" ht="49.9" hidden="1" customHeight="1">
      <c r="B170" s="17" t="s">
        <v>21</v>
      </c>
      <c r="C170" s="5">
        <v>354748.12</v>
      </c>
      <c r="D170" s="5">
        <v>71888.721999999994</v>
      </c>
      <c r="E170" s="6">
        <f t="shared" si="41"/>
        <v>426636.842</v>
      </c>
      <c r="F170" s="5">
        <v>968714.83607000008</v>
      </c>
      <c r="G170" s="6">
        <f t="shared" si="42"/>
        <v>-542077.99407000002</v>
      </c>
    </row>
    <row r="171" spans="2:7" ht="49.9" hidden="1" customHeight="1">
      <c r="B171" s="16" t="s">
        <v>22</v>
      </c>
      <c r="C171" s="10">
        <v>344599.09499999997</v>
      </c>
      <c r="D171" s="10">
        <v>65184.786999999997</v>
      </c>
      <c r="E171" s="11">
        <f t="shared" si="41"/>
        <v>409783.88199999998</v>
      </c>
      <c r="F171" s="10">
        <v>897103.87156</v>
      </c>
      <c r="G171" s="11">
        <f t="shared" si="42"/>
        <v>-487319.98956000002</v>
      </c>
    </row>
    <row r="172" spans="2:7" ht="49.9" hidden="1" customHeight="1">
      <c r="B172" s="17" t="s">
        <v>23</v>
      </c>
      <c r="C172" s="5">
        <v>316152.5575</v>
      </c>
      <c r="D172" s="5">
        <v>69502.918999999994</v>
      </c>
      <c r="E172" s="6">
        <f t="shared" si="41"/>
        <v>385655.47649999999</v>
      </c>
      <c r="F172" s="5">
        <v>972744.625</v>
      </c>
      <c r="G172" s="6">
        <f t="shared" si="42"/>
        <v>-587089.14850000001</v>
      </c>
    </row>
    <row r="173" spans="2:7" ht="49.9" hidden="1" customHeight="1">
      <c r="B173" s="16" t="s">
        <v>24</v>
      </c>
      <c r="C173" s="10">
        <v>378713.80187999998</v>
      </c>
      <c r="D173" s="10">
        <v>63671.161999999997</v>
      </c>
      <c r="E173" s="11">
        <f t="shared" si="41"/>
        <v>442384.96388</v>
      </c>
      <c r="F173" s="10">
        <v>898948.28053999995</v>
      </c>
      <c r="G173" s="11">
        <f t="shared" si="42"/>
        <v>-456563.31665999995</v>
      </c>
    </row>
    <row r="174" spans="2:7" ht="49.9" hidden="1" customHeight="1">
      <c r="B174" s="17" t="s">
        <v>25</v>
      </c>
      <c r="C174" s="5">
        <v>352766.33399999997</v>
      </c>
      <c r="D174" s="5">
        <v>68819.896999999997</v>
      </c>
      <c r="E174" s="6">
        <f t="shared" si="41"/>
        <v>421586.23099999997</v>
      </c>
      <c r="F174" s="5">
        <v>1087804.87292</v>
      </c>
      <c r="G174" s="6">
        <f t="shared" si="42"/>
        <v>-666218.64192000008</v>
      </c>
    </row>
    <row r="175" spans="2:7" ht="49.9" hidden="1" customHeight="1">
      <c r="B175" s="16" t="s">
        <v>26</v>
      </c>
      <c r="C175" s="10">
        <v>338217.076</v>
      </c>
      <c r="D175" s="10">
        <v>55209.891000000003</v>
      </c>
      <c r="E175" s="11">
        <f t="shared" si="41"/>
        <v>393426.967</v>
      </c>
      <c r="F175" s="10">
        <v>914538.28903999995</v>
      </c>
      <c r="G175" s="11">
        <f t="shared" si="42"/>
        <v>-521111.32203999994</v>
      </c>
    </row>
    <row r="176" spans="2:7" ht="49.9" hidden="1" customHeight="1">
      <c r="B176" s="17" t="s">
        <v>27</v>
      </c>
      <c r="C176" s="5">
        <v>428760.23</v>
      </c>
      <c r="D176" s="5">
        <v>68682.998000000007</v>
      </c>
      <c r="E176" s="6">
        <f t="shared" si="41"/>
        <v>497443.228</v>
      </c>
      <c r="F176" s="5">
        <v>1012868.49398</v>
      </c>
      <c r="G176" s="6">
        <f t="shared" si="42"/>
        <v>-515425.26598000003</v>
      </c>
    </row>
    <row r="177" spans="2:7" ht="49.9" hidden="1" customHeight="1">
      <c r="B177" s="13">
        <v>2011</v>
      </c>
      <c r="C177" s="14"/>
      <c r="D177" s="14"/>
      <c r="E177" s="15"/>
      <c r="F177" s="14"/>
      <c r="G177" s="15"/>
    </row>
    <row r="178" spans="2:7" ht="49.9" hidden="1" customHeight="1">
      <c r="B178" s="16" t="s">
        <v>16</v>
      </c>
      <c r="C178" s="10">
        <v>383859.91350000002</v>
      </c>
      <c r="D178" s="10">
        <v>75336.008000000002</v>
      </c>
      <c r="E178" s="11">
        <f t="shared" ref="E178:E189" si="43">D178+C178</f>
        <v>459195.92150000005</v>
      </c>
      <c r="F178" s="10">
        <v>1026940.3757100001</v>
      </c>
      <c r="G178" s="11">
        <f t="shared" ref="G178:G189" si="44">E178-F178</f>
        <v>-567744.45421</v>
      </c>
    </row>
    <row r="179" spans="2:7" ht="49.9" hidden="1" customHeight="1">
      <c r="B179" s="17" t="s">
        <v>17</v>
      </c>
      <c r="C179" s="5">
        <v>380162.45</v>
      </c>
      <c r="D179" s="5">
        <v>61282.92</v>
      </c>
      <c r="E179" s="6">
        <f t="shared" si="43"/>
        <v>441445.37</v>
      </c>
      <c r="F179" s="5">
        <v>938195.44069000008</v>
      </c>
      <c r="G179" s="6">
        <f t="shared" si="44"/>
        <v>-496750.07069000008</v>
      </c>
    </row>
    <row r="180" spans="2:7" ht="49.9" hidden="1" customHeight="1">
      <c r="B180" s="16" t="s">
        <v>18</v>
      </c>
      <c r="C180" s="10">
        <v>391825.56300000002</v>
      </c>
      <c r="D180" s="10">
        <v>72897.203999999998</v>
      </c>
      <c r="E180" s="11">
        <f t="shared" si="43"/>
        <v>464722.76699999999</v>
      </c>
      <c r="F180" s="10">
        <v>1139338.60057</v>
      </c>
      <c r="G180" s="11">
        <f t="shared" si="44"/>
        <v>-674615.83357000002</v>
      </c>
    </row>
    <row r="181" spans="2:7" ht="49.9" hidden="1" customHeight="1">
      <c r="B181" s="17" t="s">
        <v>19</v>
      </c>
      <c r="C181" s="5">
        <v>390895.967</v>
      </c>
      <c r="D181" s="5">
        <v>66892.835000000006</v>
      </c>
      <c r="E181" s="6">
        <f t="shared" si="43"/>
        <v>457788.80200000003</v>
      </c>
      <c r="F181" s="5">
        <v>1131734.00826</v>
      </c>
      <c r="G181" s="6">
        <f t="shared" si="44"/>
        <v>-673945.20626000001</v>
      </c>
    </row>
    <row r="182" spans="2:7" ht="49.9" hidden="1" customHeight="1">
      <c r="B182" s="16" t="s">
        <v>20</v>
      </c>
      <c r="C182" s="10">
        <v>434853.473</v>
      </c>
      <c r="D182" s="10">
        <v>82167.826000000001</v>
      </c>
      <c r="E182" s="11">
        <f t="shared" si="43"/>
        <v>517021.299</v>
      </c>
      <c r="F182" s="10">
        <v>1274735.97071</v>
      </c>
      <c r="G182" s="11">
        <f t="shared" si="44"/>
        <v>-757714.67171000002</v>
      </c>
    </row>
    <row r="183" spans="2:7" ht="49.9" hidden="1" customHeight="1">
      <c r="B183" s="17" t="s">
        <v>21</v>
      </c>
      <c r="C183" s="5">
        <v>447152.83649999998</v>
      </c>
      <c r="D183" s="5">
        <v>75148.067999999999</v>
      </c>
      <c r="E183" s="6">
        <f t="shared" si="43"/>
        <v>522300.90449999995</v>
      </c>
      <c r="F183" s="5">
        <v>1140341.7695899999</v>
      </c>
      <c r="G183" s="6">
        <f t="shared" si="44"/>
        <v>-618040.86508999998</v>
      </c>
    </row>
    <row r="184" spans="2:7" ht="49.9" hidden="1" customHeight="1">
      <c r="B184" s="16" t="s">
        <v>22</v>
      </c>
      <c r="C184" s="10">
        <v>398021.02100000001</v>
      </c>
      <c r="D184" s="10">
        <v>70670.104000000007</v>
      </c>
      <c r="E184" s="11">
        <f t="shared" si="43"/>
        <v>468691.125</v>
      </c>
      <c r="F184" s="10">
        <v>1057954.5571900001</v>
      </c>
      <c r="G184" s="11">
        <f t="shared" si="44"/>
        <v>-589263.43219000008</v>
      </c>
    </row>
    <row r="185" spans="2:7" ht="49.9" hidden="1" customHeight="1">
      <c r="B185" s="17" t="s">
        <v>23</v>
      </c>
      <c r="C185" s="5">
        <v>366858.96049999999</v>
      </c>
      <c r="D185" s="5">
        <v>89701.296000000002</v>
      </c>
      <c r="E185" s="6">
        <f t="shared" si="43"/>
        <v>456560.25650000002</v>
      </c>
      <c r="F185" s="5">
        <v>1030970.13648</v>
      </c>
      <c r="G185" s="6">
        <f t="shared" si="44"/>
        <v>-574409.87997999997</v>
      </c>
    </row>
    <row r="186" spans="2:7" ht="49.9" hidden="1" customHeight="1">
      <c r="B186" s="16" t="s">
        <v>24</v>
      </c>
      <c r="C186" s="10">
        <v>413801.78499999997</v>
      </c>
      <c r="D186" s="10">
        <v>72549.13</v>
      </c>
      <c r="E186" s="11">
        <f t="shared" si="43"/>
        <v>486350.91499999998</v>
      </c>
      <c r="F186" s="10">
        <v>1117020.0211199999</v>
      </c>
      <c r="G186" s="11">
        <f t="shared" si="44"/>
        <v>-630669.10611999989</v>
      </c>
    </row>
    <row r="187" spans="2:7" ht="49.9" hidden="1" customHeight="1">
      <c r="B187" s="17" t="s">
        <v>25</v>
      </c>
      <c r="C187" s="5">
        <v>416738.15549999999</v>
      </c>
      <c r="D187" s="5">
        <v>75870.062999999995</v>
      </c>
      <c r="E187" s="6">
        <f t="shared" si="43"/>
        <v>492608.21849999996</v>
      </c>
      <c r="F187" s="5">
        <v>1173606.42805</v>
      </c>
      <c r="G187" s="6">
        <f t="shared" si="44"/>
        <v>-680998.20955000003</v>
      </c>
    </row>
    <row r="188" spans="2:7" ht="49.9" hidden="1" customHeight="1">
      <c r="B188" s="16" t="s">
        <v>26</v>
      </c>
      <c r="C188" s="10">
        <v>343529.75300000003</v>
      </c>
      <c r="D188" s="10">
        <v>64704.377999999997</v>
      </c>
      <c r="E188" s="11">
        <f t="shared" si="43"/>
        <v>408234.13100000005</v>
      </c>
      <c r="F188" s="10">
        <v>1145054.3581900001</v>
      </c>
      <c r="G188" s="11">
        <f t="shared" si="44"/>
        <v>-736820.22719000001</v>
      </c>
    </row>
    <row r="189" spans="2:7" ht="49.9" hidden="1" customHeight="1">
      <c r="B189" s="17" t="s">
        <v>27</v>
      </c>
      <c r="C189" s="5">
        <v>438173.10580000002</v>
      </c>
      <c r="D189" s="5">
        <v>71486.482000000004</v>
      </c>
      <c r="E189" s="6">
        <f t="shared" si="43"/>
        <v>509659.58780000004</v>
      </c>
      <c r="F189" s="5">
        <v>1264323.6135799999</v>
      </c>
      <c r="G189" s="6">
        <f t="shared" si="44"/>
        <v>-754664.02577999979</v>
      </c>
    </row>
    <row r="190" spans="2:7" ht="49.9" hidden="1" customHeight="1">
      <c r="B190" s="13">
        <v>2012</v>
      </c>
      <c r="C190" s="14"/>
      <c r="D190" s="14"/>
      <c r="E190" s="15"/>
      <c r="F190" s="14"/>
      <c r="G190" s="15"/>
    </row>
    <row r="191" spans="2:7" ht="49.9" hidden="1" customHeight="1">
      <c r="B191" s="16" t="s">
        <v>16</v>
      </c>
      <c r="C191" s="10">
        <v>368654.15749999997</v>
      </c>
      <c r="D191" s="10">
        <v>69720.032999999996</v>
      </c>
      <c r="E191" s="11">
        <f t="shared" ref="E191:E202" si="45">D191+C191</f>
        <v>438374.19049999997</v>
      </c>
      <c r="F191" s="10">
        <v>1278050.8882000002</v>
      </c>
      <c r="G191" s="11">
        <f t="shared" ref="G191:G202" si="46">E191-F191</f>
        <v>-839676.69770000014</v>
      </c>
    </row>
    <row r="192" spans="2:7" ht="49.9" hidden="1" customHeight="1">
      <c r="B192" s="17" t="s">
        <v>17</v>
      </c>
      <c r="C192" s="5">
        <v>350577.25714999996</v>
      </c>
      <c r="D192" s="5">
        <v>64674.605000000003</v>
      </c>
      <c r="E192" s="6">
        <f t="shared" si="45"/>
        <v>415251.86214999994</v>
      </c>
      <c r="F192" s="5">
        <v>1143766.179</v>
      </c>
      <c r="G192" s="6">
        <f t="shared" si="46"/>
        <v>-728514.31685000006</v>
      </c>
    </row>
    <row r="193" spans="2:7" ht="49.9" hidden="1" customHeight="1">
      <c r="B193" s="16" t="s">
        <v>18</v>
      </c>
      <c r="C193" s="10">
        <v>403335.01049999997</v>
      </c>
      <c r="D193" s="10">
        <v>60203.667000000001</v>
      </c>
      <c r="E193" s="11">
        <f t="shared" si="45"/>
        <v>463538.67749999999</v>
      </c>
      <c r="F193" s="10">
        <v>1350646.84</v>
      </c>
      <c r="G193" s="11">
        <f t="shared" si="46"/>
        <v>-887108.16250000009</v>
      </c>
    </row>
    <row r="194" spans="2:7" ht="49.9" hidden="1" customHeight="1">
      <c r="B194" s="17" t="s">
        <v>19</v>
      </c>
      <c r="C194" s="5">
        <v>413069.26314999996</v>
      </c>
      <c r="D194" s="5">
        <v>95459.623000000007</v>
      </c>
      <c r="E194" s="6">
        <f t="shared" si="45"/>
        <v>508528.88614999998</v>
      </c>
      <c r="F194" s="5">
        <v>1296899.7679999999</v>
      </c>
      <c r="G194" s="6">
        <f t="shared" si="46"/>
        <v>-788370.88185000001</v>
      </c>
    </row>
    <row r="195" spans="2:7" ht="49.9" hidden="1" customHeight="1">
      <c r="B195" s="16" t="s">
        <v>20</v>
      </c>
      <c r="C195" s="10">
        <v>381416.89199999999</v>
      </c>
      <c r="D195" s="10">
        <v>82423.053</v>
      </c>
      <c r="E195" s="11">
        <f t="shared" si="45"/>
        <v>463839.94500000001</v>
      </c>
      <c r="F195" s="10">
        <v>1290611.696</v>
      </c>
      <c r="G195" s="11">
        <f t="shared" si="46"/>
        <v>-826771.75099999993</v>
      </c>
    </row>
    <row r="196" spans="2:7" ht="49.9" hidden="1" customHeight="1">
      <c r="B196" s="17" t="s">
        <v>21</v>
      </c>
      <c r="C196" s="5">
        <v>441321.26049999997</v>
      </c>
      <c r="D196" s="5">
        <v>71402.460999999996</v>
      </c>
      <c r="E196" s="6">
        <f t="shared" si="45"/>
        <v>512723.72149999999</v>
      </c>
      <c r="F196" s="5">
        <v>1123269.27</v>
      </c>
      <c r="G196" s="6">
        <f t="shared" si="46"/>
        <v>-610545.54850000003</v>
      </c>
    </row>
    <row r="197" spans="2:7" ht="49.9" hidden="1" customHeight="1">
      <c r="B197" s="16" t="s">
        <v>22</v>
      </c>
      <c r="C197" s="10">
        <v>416340.59499999997</v>
      </c>
      <c r="D197" s="10">
        <v>73652.521999999997</v>
      </c>
      <c r="E197" s="11">
        <f t="shared" si="45"/>
        <v>489993.11699999997</v>
      </c>
      <c r="F197" s="10">
        <v>1175384.8470000001</v>
      </c>
      <c r="G197" s="11">
        <f t="shared" si="46"/>
        <v>-685391.7300000001</v>
      </c>
    </row>
    <row r="198" spans="2:7" ht="49.9" hidden="1" customHeight="1">
      <c r="B198" s="17" t="s">
        <v>23</v>
      </c>
      <c r="C198" s="5">
        <v>369449.14094999997</v>
      </c>
      <c r="D198" s="5">
        <v>55523.516000000003</v>
      </c>
      <c r="E198" s="6">
        <f t="shared" si="45"/>
        <v>424972.65694999998</v>
      </c>
      <c r="F198" s="5">
        <v>1094652.9550000001</v>
      </c>
      <c r="G198" s="6">
        <f t="shared" si="46"/>
        <v>-669680.2980500001</v>
      </c>
    </row>
    <row r="199" spans="2:7" ht="49.9" hidden="1" customHeight="1">
      <c r="B199" s="16" t="s">
        <v>24</v>
      </c>
      <c r="C199" s="10">
        <v>436781.05300000001</v>
      </c>
      <c r="D199" s="10">
        <v>71034.755999999994</v>
      </c>
      <c r="E199" s="11">
        <f t="shared" si="45"/>
        <v>507815.80900000001</v>
      </c>
      <c r="F199" s="10">
        <v>1256309.5220000001</v>
      </c>
      <c r="G199" s="11">
        <f t="shared" si="46"/>
        <v>-748493.71300000011</v>
      </c>
    </row>
    <row r="200" spans="2:7" ht="49.9" hidden="1" customHeight="1">
      <c r="B200" s="17" t="s">
        <v>25</v>
      </c>
      <c r="C200" s="5">
        <v>396502.30599999998</v>
      </c>
      <c r="D200" s="5">
        <v>66623.467000000004</v>
      </c>
      <c r="E200" s="6">
        <f t="shared" si="45"/>
        <v>463125.77299999999</v>
      </c>
      <c r="F200" s="5">
        <v>1122374.2180000001</v>
      </c>
      <c r="G200" s="6">
        <f t="shared" si="46"/>
        <v>-659248.44500000007</v>
      </c>
    </row>
    <row r="201" spans="2:7" ht="49.9" hidden="1" customHeight="1">
      <c r="B201" s="16" t="s">
        <v>26</v>
      </c>
      <c r="C201" s="10">
        <v>334874.01799999998</v>
      </c>
      <c r="D201" s="10">
        <v>63357.946000000004</v>
      </c>
      <c r="E201" s="11">
        <f t="shared" si="45"/>
        <v>398231.96399999998</v>
      </c>
      <c r="F201" s="10">
        <v>1286504.047</v>
      </c>
      <c r="G201" s="11">
        <f t="shared" si="46"/>
        <v>-888272.0830000001</v>
      </c>
    </row>
    <row r="202" spans="2:7" ht="49.9" hidden="1" customHeight="1">
      <c r="B202" s="17" t="s">
        <v>27</v>
      </c>
      <c r="C202" s="5">
        <v>437248.74900000001</v>
      </c>
      <c r="D202" s="5">
        <v>75826.383000000002</v>
      </c>
      <c r="E202" s="6">
        <f t="shared" si="45"/>
        <v>513075.13199999998</v>
      </c>
      <c r="F202" s="5">
        <v>1315279.0490000001</v>
      </c>
      <c r="G202" s="6">
        <f t="shared" si="46"/>
        <v>-802203.91700000013</v>
      </c>
    </row>
    <row r="203" spans="2:7" ht="49.9" hidden="1" customHeight="1">
      <c r="B203" s="13">
        <v>2013</v>
      </c>
      <c r="C203" s="14"/>
      <c r="D203" s="14"/>
      <c r="E203" s="15"/>
      <c r="F203" s="14"/>
      <c r="G203" s="15"/>
    </row>
    <row r="204" spans="2:7" ht="49.9" hidden="1" customHeight="1">
      <c r="B204" s="16" t="s">
        <v>16</v>
      </c>
      <c r="C204" s="10">
        <v>339955.03399999999</v>
      </c>
      <c r="D204" s="10">
        <v>74316.160999999993</v>
      </c>
      <c r="E204" s="11">
        <f t="shared" ref="E204:E215" si="47">D204+C204</f>
        <v>414271.19499999995</v>
      </c>
      <c r="F204" s="10">
        <v>1166898.42</v>
      </c>
      <c r="G204" s="11">
        <f t="shared" ref="G204:G215" si="48">E204-F204</f>
        <v>-752627.22499999998</v>
      </c>
    </row>
    <row r="205" spans="2:7" ht="49.9" hidden="1" customHeight="1">
      <c r="B205" s="17" t="s">
        <v>17</v>
      </c>
      <c r="C205" s="5">
        <v>389596.299</v>
      </c>
      <c r="D205" s="5">
        <v>71261.403999999995</v>
      </c>
      <c r="E205" s="6">
        <f t="shared" si="47"/>
        <v>460857.70299999998</v>
      </c>
      <c r="F205" s="5">
        <v>1267755.706</v>
      </c>
      <c r="G205" s="6">
        <f t="shared" si="48"/>
        <v>-806898.00300000003</v>
      </c>
    </row>
    <row r="206" spans="2:7" ht="49.9" hidden="1" customHeight="1">
      <c r="B206" s="16" t="s">
        <v>18</v>
      </c>
      <c r="C206" s="10">
        <v>398790.47499999998</v>
      </c>
      <c r="D206" s="10">
        <v>68650.054000000004</v>
      </c>
      <c r="E206" s="11">
        <f t="shared" si="47"/>
        <v>467440.52899999998</v>
      </c>
      <c r="F206" s="10">
        <v>1349088.33</v>
      </c>
      <c r="G206" s="11">
        <f t="shared" si="48"/>
        <v>-881647.80100000009</v>
      </c>
    </row>
    <row r="207" spans="2:7" ht="49.9" hidden="1" customHeight="1">
      <c r="B207" s="17" t="s">
        <v>19</v>
      </c>
      <c r="C207" s="5">
        <v>392321.85600000003</v>
      </c>
      <c r="D207" s="5">
        <v>74124.021999999997</v>
      </c>
      <c r="E207" s="6">
        <f t="shared" si="47"/>
        <v>466445.87800000003</v>
      </c>
      <c r="F207" s="5">
        <v>1254312.1222899999</v>
      </c>
      <c r="G207" s="6">
        <f t="shared" si="48"/>
        <v>-787866.24428999983</v>
      </c>
    </row>
    <row r="208" spans="2:7" ht="49.9" hidden="1" customHeight="1">
      <c r="B208" s="16" t="s">
        <v>20</v>
      </c>
      <c r="C208" s="10">
        <v>406476.01</v>
      </c>
      <c r="D208" s="10">
        <v>67725.55</v>
      </c>
      <c r="E208" s="11">
        <f t="shared" si="47"/>
        <v>474201.56</v>
      </c>
      <c r="F208" s="10">
        <v>1260569.702</v>
      </c>
      <c r="G208" s="11">
        <f t="shared" si="48"/>
        <v>-786368.14199999999</v>
      </c>
    </row>
    <row r="209" spans="2:7" ht="49.9" hidden="1" customHeight="1">
      <c r="B209" s="17" t="s">
        <v>21</v>
      </c>
      <c r="C209" s="5">
        <v>411135.61599999998</v>
      </c>
      <c r="D209" s="5">
        <v>64054.322999999997</v>
      </c>
      <c r="E209" s="6">
        <f t="shared" si="47"/>
        <v>475189.93899999995</v>
      </c>
      <c r="F209" s="5">
        <v>1306571.7919999999</v>
      </c>
      <c r="G209" s="6">
        <f t="shared" si="48"/>
        <v>-831381.85299999989</v>
      </c>
    </row>
    <row r="210" spans="2:7" ht="49.9" hidden="1" customHeight="1">
      <c r="B210" s="16" t="s">
        <v>22</v>
      </c>
      <c r="C210" s="10">
        <v>427955.08299999998</v>
      </c>
      <c r="D210" s="10">
        <v>62470.482000000004</v>
      </c>
      <c r="E210" s="11">
        <f t="shared" si="47"/>
        <v>490425.565</v>
      </c>
      <c r="F210" s="10">
        <v>1393622.2314500001</v>
      </c>
      <c r="G210" s="11">
        <f t="shared" si="48"/>
        <v>-903196.66645000014</v>
      </c>
    </row>
    <row r="211" spans="2:7" ht="49.9" hidden="1" customHeight="1">
      <c r="B211" s="17" t="s">
        <v>23</v>
      </c>
      <c r="C211" s="5">
        <v>407230.97350000002</v>
      </c>
      <c r="D211" s="5">
        <v>55102.78</v>
      </c>
      <c r="E211" s="6">
        <f t="shared" si="47"/>
        <v>462333.75349999999</v>
      </c>
      <c r="F211" s="5">
        <v>1264169.9010000001</v>
      </c>
      <c r="G211" s="6">
        <f t="shared" si="48"/>
        <v>-801836.14750000008</v>
      </c>
    </row>
    <row r="212" spans="2:7" ht="49.9" hidden="1" customHeight="1">
      <c r="B212" s="16" t="s">
        <v>24</v>
      </c>
      <c r="C212" s="10">
        <v>400603.408</v>
      </c>
      <c r="D212" s="10">
        <v>71538.634999999995</v>
      </c>
      <c r="E212" s="11">
        <f t="shared" si="47"/>
        <v>472142.04300000001</v>
      </c>
      <c r="F212" s="10">
        <v>1429150.83</v>
      </c>
      <c r="G212" s="11">
        <f t="shared" si="48"/>
        <v>-957008.78700000001</v>
      </c>
    </row>
    <row r="213" spans="2:7" ht="49.9" hidden="1" customHeight="1">
      <c r="B213" s="17" t="s">
        <v>25</v>
      </c>
      <c r="C213" s="5">
        <v>406464.13799999998</v>
      </c>
      <c r="D213" s="5">
        <v>77186.895999999993</v>
      </c>
      <c r="E213" s="6">
        <f t="shared" si="47"/>
        <v>483651.03399999999</v>
      </c>
      <c r="F213" s="5">
        <v>1360773.22</v>
      </c>
      <c r="G213" s="6">
        <f t="shared" si="48"/>
        <v>-877122.18599999999</v>
      </c>
    </row>
    <row r="214" spans="2:7" ht="49.9" hidden="1" customHeight="1">
      <c r="B214" s="16" t="s">
        <v>26</v>
      </c>
      <c r="C214" s="10">
        <v>441034.97700000001</v>
      </c>
      <c r="D214" s="10">
        <v>73864.100999999995</v>
      </c>
      <c r="E214" s="11">
        <f t="shared" si="47"/>
        <v>514899.07799999998</v>
      </c>
      <c r="F214" s="10">
        <v>1213291.8195999998</v>
      </c>
      <c r="G214" s="11">
        <f t="shared" si="48"/>
        <v>-698392.74159999983</v>
      </c>
    </row>
    <row r="215" spans="2:7" ht="49.9" hidden="1" customHeight="1">
      <c r="B215" s="17" t="s">
        <v>27</v>
      </c>
      <c r="C215" s="5">
        <v>383670.06</v>
      </c>
      <c r="D215" s="5">
        <v>52494.120999999999</v>
      </c>
      <c r="E215" s="6">
        <f t="shared" si="47"/>
        <v>436164.18099999998</v>
      </c>
      <c r="F215" s="5">
        <v>1401139.711354</v>
      </c>
      <c r="G215" s="6">
        <f t="shared" si="48"/>
        <v>-964975.53035400005</v>
      </c>
    </row>
    <row r="216" spans="2:7" ht="49.9" hidden="1" customHeight="1">
      <c r="B216" s="13">
        <v>2014</v>
      </c>
      <c r="C216" s="14"/>
      <c r="D216" s="14"/>
      <c r="E216" s="15"/>
      <c r="F216" s="14"/>
      <c r="G216" s="15"/>
    </row>
    <row r="217" spans="2:7" ht="49.9" hidden="1" customHeight="1">
      <c r="B217" s="16" t="s">
        <v>16</v>
      </c>
      <c r="C217" s="10">
        <v>407511.82</v>
      </c>
      <c r="D217" s="10">
        <v>68735.357000000004</v>
      </c>
      <c r="E217" s="11">
        <f t="shared" ref="E217:E228" si="49">D217+C217</f>
        <v>476247.17700000003</v>
      </c>
      <c r="F217" s="10">
        <v>1374042.49199</v>
      </c>
      <c r="G217" s="11">
        <f t="shared" ref="G217:G228" si="50">E217-F217</f>
        <v>-897795.31498999998</v>
      </c>
    </row>
    <row r="218" spans="2:7" ht="49.9" hidden="1" customHeight="1">
      <c r="B218" s="17" t="s">
        <v>17</v>
      </c>
      <c r="C218" s="5">
        <v>393689.07400000002</v>
      </c>
      <c r="D218" s="5">
        <v>57745.36</v>
      </c>
      <c r="E218" s="6">
        <f t="shared" si="49"/>
        <v>451434.43400000001</v>
      </c>
      <c r="F218" s="5">
        <v>1131297.0619000001</v>
      </c>
      <c r="G218" s="6">
        <f t="shared" si="50"/>
        <v>-679862.62790000008</v>
      </c>
    </row>
    <row r="219" spans="2:7" ht="49.9" hidden="1" customHeight="1">
      <c r="B219" s="16" t="s">
        <v>18</v>
      </c>
      <c r="C219" s="10">
        <v>459850.12349999999</v>
      </c>
      <c r="D219" s="10">
        <v>68352.710000000006</v>
      </c>
      <c r="E219" s="11">
        <f t="shared" si="49"/>
        <v>528202.83349999995</v>
      </c>
      <c r="F219" s="10">
        <v>1292909.8671800001</v>
      </c>
      <c r="G219" s="11">
        <f t="shared" si="50"/>
        <v>-764707.03368000011</v>
      </c>
    </row>
    <row r="220" spans="2:7" ht="49.9" hidden="1" customHeight="1">
      <c r="B220" s="17" t="s">
        <v>19</v>
      </c>
      <c r="C220" s="5">
        <v>425002.19050000003</v>
      </c>
      <c r="D220" s="5">
        <v>73532.247000000003</v>
      </c>
      <c r="E220" s="6">
        <f t="shared" si="49"/>
        <v>498534.4375</v>
      </c>
      <c r="F220" s="5">
        <v>1533086.8375500001</v>
      </c>
      <c r="G220" s="6">
        <f t="shared" si="50"/>
        <v>-1034552.4000500001</v>
      </c>
    </row>
    <row r="221" spans="2:7" ht="49.9" hidden="1" customHeight="1">
      <c r="B221" s="16" t="s">
        <v>20</v>
      </c>
      <c r="C221" s="10">
        <v>425839.37800000003</v>
      </c>
      <c r="D221" s="10">
        <v>57220.080999999998</v>
      </c>
      <c r="E221" s="11">
        <f t="shared" si="49"/>
        <v>483059.45900000003</v>
      </c>
      <c r="F221" s="10">
        <v>1384352.284915</v>
      </c>
      <c r="G221" s="11">
        <f t="shared" si="50"/>
        <v>-901292.82591499994</v>
      </c>
    </row>
    <row r="222" spans="2:7" ht="49.9" hidden="1" customHeight="1">
      <c r="B222" s="17" t="s">
        <v>21</v>
      </c>
      <c r="C222" s="5">
        <v>428093.32500000001</v>
      </c>
      <c r="D222" s="5">
        <v>80437.001000000004</v>
      </c>
      <c r="E222" s="6">
        <f t="shared" si="49"/>
        <v>508530.326</v>
      </c>
      <c r="F222" s="5">
        <v>1467188.72899</v>
      </c>
      <c r="G222" s="6">
        <f t="shared" si="50"/>
        <v>-958658.40298999997</v>
      </c>
    </row>
    <row r="223" spans="2:7" ht="49.9" hidden="1" customHeight="1">
      <c r="B223" s="16" t="s">
        <v>22</v>
      </c>
      <c r="C223" s="10">
        <v>411680.35100000002</v>
      </c>
      <c r="D223" s="10">
        <v>59733.067999999999</v>
      </c>
      <c r="E223" s="11">
        <f t="shared" si="49"/>
        <v>471413.41899999999</v>
      </c>
      <c r="F223" s="10">
        <v>1171155.2411</v>
      </c>
      <c r="G223" s="11">
        <f t="shared" si="50"/>
        <v>-699741.82209999999</v>
      </c>
    </row>
    <row r="224" spans="2:7" ht="49.9" hidden="1" customHeight="1">
      <c r="B224" s="17" t="s">
        <v>23</v>
      </c>
      <c r="C224" s="5">
        <v>442090.22619999998</v>
      </c>
      <c r="D224" s="5">
        <v>71255.760999999999</v>
      </c>
      <c r="E224" s="6">
        <f t="shared" si="49"/>
        <v>513345.98719999997</v>
      </c>
      <c r="F224" s="5">
        <v>1444294.5217000002</v>
      </c>
      <c r="G224" s="6">
        <f t="shared" si="50"/>
        <v>-930948.53450000018</v>
      </c>
    </row>
    <row r="225" spans="2:7" ht="49.9" hidden="1" customHeight="1">
      <c r="B225" s="16" t="s">
        <v>24</v>
      </c>
      <c r="C225" s="10">
        <v>496357.12349999999</v>
      </c>
      <c r="D225" s="10">
        <v>59520.364999999998</v>
      </c>
      <c r="E225" s="11">
        <f t="shared" si="49"/>
        <v>555877.48849999998</v>
      </c>
      <c r="F225" s="10">
        <v>1375926.4254700001</v>
      </c>
      <c r="G225" s="11">
        <f t="shared" si="50"/>
        <v>-820048.93697000016</v>
      </c>
    </row>
    <row r="226" spans="2:7" ht="49.9" hidden="1" customHeight="1">
      <c r="B226" s="17" t="s">
        <v>25</v>
      </c>
      <c r="C226" s="5">
        <v>410546.66619999998</v>
      </c>
      <c r="D226" s="5">
        <v>55528.025999999998</v>
      </c>
      <c r="E226" s="6">
        <f t="shared" si="49"/>
        <v>466074.69219999999</v>
      </c>
      <c r="F226" s="5">
        <v>1322718.5048099998</v>
      </c>
      <c r="G226" s="6">
        <f t="shared" si="50"/>
        <v>-856643.81260999991</v>
      </c>
    </row>
    <row r="227" spans="2:7" ht="49.9" hidden="1" customHeight="1">
      <c r="B227" s="16" t="s">
        <v>26</v>
      </c>
      <c r="C227" s="10">
        <v>396276.53910000005</v>
      </c>
      <c r="D227" s="10">
        <v>67810.369000000006</v>
      </c>
      <c r="E227" s="11">
        <f t="shared" si="49"/>
        <v>464086.90810000006</v>
      </c>
      <c r="F227" s="10">
        <v>1478667.44737</v>
      </c>
      <c r="G227" s="11">
        <f t="shared" si="50"/>
        <v>-1014580.5392699998</v>
      </c>
    </row>
    <row r="228" spans="2:7" ht="49.9" hidden="1" customHeight="1">
      <c r="B228" s="17" t="s">
        <v>27</v>
      </c>
      <c r="C228" s="5">
        <v>466091.89600000001</v>
      </c>
      <c r="D228" s="5">
        <v>70317.432000000001</v>
      </c>
      <c r="E228" s="6">
        <f t="shared" si="49"/>
        <v>536409.32799999998</v>
      </c>
      <c r="F228" s="5">
        <v>1304549.16766</v>
      </c>
      <c r="G228" s="6">
        <f t="shared" si="50"/>
        <v>-768139.83966000006</v>
      </c>
    </row>
    <row r="229" spans="2:7" ht="49.9" hidden="1" customHeight="1">
      <c r="B229" s="13">
        <v>2015</v>
      </c>
      <c r="C229" s="14"/>
      <c r="D229" s="14"/>
      <c r="E229" s="15"/>
      <c r="F229" s="14"/>
      <c r="G229" s="15"/>
    </row>
    <row r="230" spans="2:7" ht="49.9" hidden="1" customHeight="1">
      <c r="B230" s="16" t="s">
        <v>16</v>
      </c>
      <c r="C230" s="10">
        <v>350153.11599999998</v>
      </c>
      <c r="D230" s="10">
        <v>84184.313999999998</v>
      </c>
      <c r="E230" s="11">
        <f t="shared" ref="E230:E241" si="51">D230+C230</f>
        <v>434337.43</v>
      </c>
      <c r="F230" s="10">
        <v>1010585.72062</v>
      </c>
      <c r="G230" s="11">
        <f t="shared" ref="G230:G241" si="52">E230-F230</f>
        <v>-576248.2906200001</v>
      </c>
    </row>
    <row r="231" spans="2:7" ht="49.9" hidden="1" customHeight="1">
      <c r="B231" s="17" t="s">
        <v>17</v>
      </c>
      <c r="C231" s="5">
        <v>316744.16674999997</v>
      </c>
      <c r="D231" s="5">
        <v>54310.262000000002</v>
      </c>
      <c r="E231" s="6">
        <f t="shared" si="51"/>
        <v>371054.42874999996</v>
      </c>
      <c r="F231" s="5">
        <v>1131423.1062</v>
      </c>
      <c r="G231" s="6">
        <f t="shared" si="52"/>
        <v>-760368.67745000008</v>
      </c>
    </row>
    <row r="232" spans="2:7" ht="49.9" hidden="1" customHeight="1">
      <c r="B232" s="16" t="s">
        <v>18</v>
      </c>
      <c r="C232" s="10">
        <v>426916.98950000003</v>
      </c>
      <c r="D232" s="10">
        <v>67903.232999999993</v>
      </c>
      <c r="E232" s="11">
        <f t="shared" si="51"/>
        <v>494820.22250000003</v>
      </c>
      <c r="F232" s="10">
        <v>1310981.1534899999</v>
      </c>
      <c r="G232" s="11">
        <f t="shared" si="52"/>
        <v>-816160.93098999991</v>
      </c>
    </row>
    <row r="233" spans="2:7" ht="49.9" hidden="1" customHeight="1">
      <c r="B233" s="17" t="s">
        <v>19</v>
      </c>
      <c r="C233" s="5">
        <v>362547.64839999995</v>
      </c>
      <c r="D233" s="5">
        <v>55952.252</v>
      </c>
      <c r="E233" s="6">
        <f t="shared" si="51"/>
        <v>418499.90039999993</v>
      </c>
      <c r="F233" s="5">
        <v>1176499.8115999999</v>
      </c>
      <c r="G233" s="6">
        <f t="shared" si="52"/>
        <v>-757999.91119999997</v>
      </c>
    </row>
    <row r="234" spans="2:7" ht="49.9" hidden="1" customHeight="1">
      <c r="B234" s="16" t="s">
        <v>20</v>
      </c>
      <c r="C234" s="10">
        <v>398342.08899999998</v>
      </c>
      <c r="D234" s="10">
        <v>55393.995000000003</v>
      </c>
      <c r="E234" s="11">
        <f t="shared" si="51"/>
        <v>453736.08399999997</v>
      </c>
      <c r="F234" s="10">
        <v>1279588.6005499999</v>
      </c>
      <c r="G234" s="11">
        <f t="shared" si="52"/>
        <v>-825852.51654999983</v>
      </c>
    </row>
    <row r="235" spans="2:7" ht="49.9" hidden="1" customHeight="1">
      <c r="B235" s="17" t="s">
        <v>21</v>
      </c>
      <c r="C235" s="5">
        <v>473195.109</v>
      </c>
      <c r="D235" s="5">
        <v>59149.697</v>
      </c>
      <c r="E235" s="6">
        <f t="shared" si="51"/>
        <v>532344.80599999998</v>
      </c>
      <c r="F235" s="5">
        <v>1176869.04886</v>
      </c>
      <c r="G235" s="6">
        <f t="shared" si="52"/>
        <v>-644524.24286</v>
      </c>
    </row>
    <row r="236" spans="2:7" ht="49.9" hidden="1" customHeight="1">
      <c r="B236" s="16" t="s">
        <v>22</v>
      </c>
      <c r="C236" s="10">
        <v>397362.45110000001</v>
      </c>
      <c r="D236" s="10">
        <v>77387.645999999993</v>
      </c>
      <c r="E236" s="11">
        <f t="shared" si="51"/>
        <v>474750.09710000001</v>
      </c>
      <c r="F236" s="10">
        <v>1310949.5390999999</v>
      </c>
      <c r="G236" s="11">
        <f t="shared" si="52"/>
        <v>-836199.44199999992</v>
      </c>
    </row>
    <row r="237" spans="2:7" ht="49.9" hidden="1" customHeight="1">
      <c r="B237" s="17" t="s">
        <v>23</v>
      </c>
      <c r="C237" s="5">
        <v>440405.9374</v>
      </c>
      <c r="D237" s="5">
        <v>61795.275999999998</v>
      </c>
      <c r="E237" s="6">
        <f t="shared" si="51"/>
        <v>502201.21340000001</v>
      </c>
      <c r="F237" s="5">
        <v>1394628.9523399998</v>
      </c>
      <c r="G237" s="6">
        <f t="shared" si="52"/>
        <v>-892427.73893999984</v>
      </c>
    </row>
    <row r="238" spans="2:7" ht="49.9" hidden="1" customHeight="1">
      <c r="B238" s="16" t="s">
        <v>24</v>
      </c>
      <c r="C238" s="10">
        <v>438986.01549999998</v>
      </c>
      <c r="D238" s="10">
        <v>42320.796999999999</v>
      </c>
      <c r="E238" s="11">
        <f t="shared" si="51"/>
        <v>481306.8125</v>
      </c>
      <c r="F238" s="10">
        <v>1141110.2134100001</v>
      </c>
      <c r="G238" s="11">
        <f t="shared" si="52"/>
        <v>-659803.40091000008</v>
      </c>
    </row>
    <row r="239" spans="2:7" ht="49.9" hidden="1" customHeight="1">
      <c r="B239" s="17" t="s">
        <v>25</v>
      </c>
      <c r="C239" s="5">
        <v>423265.96030000004</v>
      </c>
      <c r="D239" s="5">
        <v>67324.562999999995</v>
      </c>
      <c r="E239" s="6">
        <f t="shared" si="51"/>
        <v>490590.5233</v>
      </c>
      <c r="F239" s="5">
        <v>1240337.625</v>
      </c>
      <c r="G239" s="6">
        <f t="shared" si="52"/>
        <v>-749747.1017</v>
      </c>
    </row>
    <row r="240" spans="2:7" ht="49.9" hidden="1" customHeight="1">
      <c r="B240" s="16" t="s">
        <v>26</v>
      </c>
      <c r="C240" s="10">
        <v>371532.11960000003</v>
      </c>
      <c r="D240" s="10">
        <v>63449.201999999997</v>
      </c>
      <c r="E240" s="11">
        <f t="shared" si="51"/>
        <v>434981.32160000002</v>
      </c>
      <c r="F240" s="10">
        <v>1213272.38775</v>
      </c>
      <c r="G240" s="11">
        <f t="shared" si="52"/>
        <v>-778291.06614999997</v>
      </c>
    </row>
    <row r="241" spans="2:7" ht="49.9" hidden="1" customHeight="1">
      <c r="B241" s="17" t="s">
        <v>27</v>
      </c>
      <c r="C241" s="5">
        <v>398131.81199999998</v>
      </c>
      <c r="D241" s="5">
        <v>74657.565000000002</v>
      </c>
      <c r="E241" s="6">
        <f t="shared" si="51"/>
        <v>472789.37699999998</v>
      </c>
      <c r="F241" s="5">
        <v>1150936.0810499999</v>
      </c>
      <c r="G241" s="6">
        <f t="shared" si="52"/>
        <v>-678146.70404999994</v>
      </c>
    </row>
    <row r="242" spans="2:7" ht="49.9" hidden="1" customHeight="1">
      <c r="B242" s="13">
        <v>2016</v>
      </c>
      <c r="C242" s="14"/>
      <c r="D242" s="14"/>
      <c r="E242" s="15"/>
      <c r="F242" s="14"/>
      <c r="G242" s="15"/>
    </row>
    <row r="243" spans="2:7" ht="49.9" hidden="1" customHeight="1">
      <c r="B243" s="16" t="s">
        <v>16</v>
      </c>
      <c r="C243" s="10">
        <v>297967.24430000002</v>
      </c>
      <c r="D243" s="10">
        <v>64819.923000000003</v>
      </c>
      <c r="E243" s="11">
        <f t="shared" ref="E243:E254" si="53">D243+C243</f>
        <v>362787.16730000003</v>
      </c>
      <c r="F243" s="10">
        <v>1141876.0349999999</v>
      </c>
      <c r="G243" s="11">
        <f t="shared" ref="G243:G254" si="54">E243-F243</f>
        <v>-779088.86769999983</v>
      </c>
    </row>
    <row r="244" spans="2:7" ht="49.9" hidden="1" customHeight="1">
      <c r="B244" s="17" t="s">
        <v>17</v>
      </c>
      <c r="C244" s="5">
        <v>301444.06469999999</v>
      </c>
      <c r="D244" s="5">
        <v>63072.828000000001</v>
      </c>
      <c r="E244" s="6">
        <f t="shared" si="53"/>
        <v>364516.89269999997</v>
      </c>
      <c r="F244" s="5">
        <v>1034791.5512100001</v>
      </c>
      <c r="G244" s="6">
        <f t="shared" si="54"/>
        <v>-670274.6585100001</v>
      </c>
    </row>
    <row r="245" spans="2:7" ht="49.9" hidden="1" customHeight="1">
      <c r="B245" s="16" t="s">
        <v>18</v>
      </c>
      <c r="C245" s="10">
        <v>356178.56650000002</v>
      </c>
      <c r="D245" s="10">
        <v>79162.239000000001</v>
      </c>
      <c r="E245" s="11">
        <f t="shared" si="53"/>
        <v>435340.80550000002</v>
      </c>
      <c r="F245" s="10">
        <v>1264813.3619200001</v>
      </c>
      <c r="G245" s="11">
        <f t="shared" si="54"/>
        <v>-829472.55642000004</v>
      </c>
    </row>
    <row r="246" spans="2:7" ht="49.9" hidden="1" customHeight="1">
      <c r="B246" s="17" t="s">
        <v>19</v>
      </c>
      <c r="C246" s="5">
        <v>327919.212</v>
      </c>
      <c r="D246" s="5">
        <v>63128.639000000003</v>
      </c>
      <c r="E246" s="6">
        <f t="shared" si="53"/>
        <v>391047.85100000002</v>
      </c>
      <c r="F246" s="5">
        <v>1119559.9169999999</v>
      </c>
      <c r="G246" s="6">
        <f t="shared" si="54"/>
        <v>-728512.06599999988</v>
      </c>
    </row>
    <row r="247" spans="2:7" ht="49.9" hidden="1" customHeight="1">
      <c r="B247" s="16" t="s">
        <v>20</v>
      </c>
      <c r="C247" s="10">
        <v>423586.34700000001</v>
      </c>
      <c r="D247" s="10">
        <v>74183.748999999996</v>
      </c>
      <c r="E247" s="11">
        <f t="shared" si="53"/>
        <v>497770.09600000002</v>
      </c>
      <c r="F247" s="10">
        <v>1179124.7679999999</v>
      </c>
      <c r="G247" s="11">
        <f t="shared" si="54"/>
        <v>-681354.6719999999</v>
      </c>
    </row>
    <row r="248" spans="2:7" ht="49.9" hidden="1" customHeight="1">
      <c r="B248" s="17" t="s">
        <v>21</v>
      </c>
      <c r="C248" s="5">
        <v>397935.90880000003</v>
      </c>
      <c r="D248" s="5">
        <v>58038.449000000001</v>
      </c>
      <c r="E248" s="6">
        <f t="shared" si="53"/>
        <v>455974.35780000006</v>
      </c>
      <c r="F248" s="5">
        <v>1067141.861</v>
      </c>
      <c r="G248" s="6">
        <f t="shared" si="54"/>
        <v>-611167.50319999992</v>
      </c>
    </row>
    <row r="249" spans="2:7" ht="49.9" hidden="1" customHeight="1">
      <c r="B249" s="16" t="s">
        <v>22</v>
      </c>
      <c r="C249" s="10">
        <v>365877.1188</v>
      </c>
      <c r="D249" s="10">
        <v>74694.678</v>
      </c>
      <c r="E249" s="11">
        <f t="shared" si="53"/>
        <v>440571.79680000001</v>
      </c>
      <c r="F249" s="10">
        <v>974606.35800000001</v>
      </c>
      <c r="G249" s="11">
        <f t="shared" si="54"/>
        <v>-534034.5612</v>
      </c>
    </row>
    <row r="250" spans="2:7" ht="49.9" hidden="1" customHeight="1">
      <c r="B250" s="17" t="s">
        <v>23</v>
      </c>
      <c r="C250" s="5">
        <v>458641.84091999999</v>
      </c>
      <c r="D250" s="5">
        <v>134824.36199999999</v>
      </c>
      <c r="E250" s="6">
        <f t="shared" si="53"/>
        <v>593466.20291999995</v>
      </c>
      <c r="F250" s="5">
        <v>1265881.351</v>
      </c>
      <c r="G250" s="6">
        <f t="shared" si="54"/>
        <v>-672415.14808000007</v>
      </c>
    </row>
    <row r="251" spans="2:7" ht="49.9" hidden="1" customHeight="1">
      <c r="B251" s="16" t="s">
        <v>24</v>
      </c>
      <c r="C251" s="10">
        <v>363640.4325</v>
      </c>
      <c r="D251" s="10">
        <v>98574.688999999998</v>
      </c>
      <c r="E251" s="11">
        <f t="shared" si="53"/>
        <v>462215.12150000001</v>
      </c>
      <c r="F251" s="10">
        <v>994357.16599999997</v>
      </c>
      <c r="G251" s="11">
        <f t="shared" si="54"/>
        <v>-532142.04449999996</v>
      </c>
    </row>
    <row r="252" spans="2:7" ht="49.9" hidden="1" customHeight="1">
      <c r="B252" s="17" t="s">
        <v>25</v>
      </c>
      <c r="C252" s="5">
        <v>366820.16600000003</v>
      </c>
      <c r="D252" s="5">
        <v>99498.654999999999</v>
      </c>
      <c r="E252" s="6">
        <f t="shared" si="53"/>
        <v>466318.821</v>
      </c>
      <c r="F252" s="5">
        <v>1226604.213</v>
      </c>
      <c r="G252" s="6">
        <f t="shared" si="54"/>
        <v>-760285.39199999999</v>
      </c>
    </row>
    <row r="253" spans="2:7" ht="49.9" hidden="1" customHeight="1">
      <c r="B253" s="16" t="s">
        <v>26</v>
      </c>
      <c r="C253" s="10">
        <v>322248.62400000001</v>
      </c>
      <c r="D253" s="10">
        <v>69313.615000000005</v>
      </c>
      <c r="E253" s="11">
        <f t="shared" si="53"/>
        <v>391562.239</v>
      </c>
      <c r="F253" s="10">
        <v>1190763.5819999999</v>
      </c>
      <c r="G253" s="11">
        <f t="shared" si="54"/>
        <v>-799201.34299999988</v>
      </c>
    </row>
    <row r="254" spans="2:7" ht="49.9" hidden="1" customHeight="1">
      <c r="B254" s="17" t="s">
        <v>27</v>
      </c>
      <c r="C254" s="5">
        <v>414254.19699999999</v>
      </c>
      <c r="D254" s="5">
        <v>83702.803</v>
      </c>
      <c r="E254" s="6">
        <f t="shared" si="53"/>
        <v>497957</v>
      </c>
      <c r="F254" s="5">
        <v>1260854.3130000001</v>
      </c>
      <c r="G254" s="6">
        <f t="shared" si="54"/>
        <v>-762897.31300000008</v>
      </c>
    </row>
    <row r="255" spans="2:7" ht="49.9" hidden="1" customHeight="1">
      <c r="B255" s="13">
        <v>2017</v>
      </c>
      <c r="C255" s="14"/>
      <c r="D255" s="14"/>
      <c r="E255" s="15"/>
      <c r="F255" s="14"/>
      <c r="G255" s="15"/>
    </row>
    <row r="256" spans="2:7" ht="49.9" hidden="1" customHeight="1">
      <c r="B256" s="16" t="s">
        <v>16</v>
      </c>
      <c r="C256" s="10">
        <v>347036.18300000002</v>
      </c>
      <c r="D256" s="10">
        <v>122765.033</v>
      </c>
      <c r="E256" s="11">
        <f t="shared" ref="E256:E267" si="55">D256+C256</f>
        <v>469801.21600000001</v>
      </c>
      <c r="F256" s="10">
        <v>1175214.2239999999</v>
      </c>
      <c r="G256" s="11">
        <f t="shared" ref="G256:G267" si="56">E256-F256</f>
        <v>-705413.00799999991</v>
      </c>
    </row>
    <row r="257" spans="2:7" ht="49.9" hidden="1" customHeight="1">
      <c r="B257" s="17" t="s">
        <v>17</v>
      </c>
      <c r="C257" s="5">
        <v>301110.01699999999</v>
      </c>
      <c r="D257" s="5">
        <v>47147.233</v>
      </c>
      <c r="E257" s="6">
        <f t="shared" si="55"/>
        <v>348257.25</v>
      </c>
      <c r="F257" s="5">
        <v>1075384.8060000001</v>
      </c>
      <c r="G257" s="6">
        <f t="shared" si="56"/>
        <v>-727127.5560000001</v>
      </c>
    </row>
    <row r="258" spans="2:7" ht="49.9" hidden="1" customHeight="1">
      <c r="B258" s="16" t="s">
        <v>18</v>
      </c>
      <c r="C258" s="10">
        <v>352806.03320000001</v>
      </c>
      <c r="D258" s="10">
        <v>70599.963000000003</v>
      </c>
      <c r="E258" s="11">
        <f t="shared" si="55"/>
        <v>423405.99619999999</v>
      </c>
      <c r="F258" s="10">
        <v>1199944.412</v>
      </c>
      <c r="G258" s="11">
        <f t="shared" si="56"/>
        <v>-776538.41580000008</v>
      </c>
    </row>
    <row r="259" spans="2:7" ht="49.9" hidden="1" customHeight="1">
      <c r="B259" s="17" t="s">
        <v>19</v>
      </c>
      <c r="C259" s="5">
        <v>319527.17508999998</v>
      </c>
      <c r="D259" s="5">
        <v>65280.36</v>
      </c>
      <c r="E259" s="6">
        <f t="shared" si="55"/>
        <v>384807.53508999996</v>
      </c>
      <c r="F259" s="5">
        <v>1257270.0349999999</v>
      </c>
      <c r="G259" s="6">
        <f t="shared" si="56"/>
        <v>-872462.49991000001</v>
      </c>
    </row>
    <row r="260" spans="2:7" ht="49.9" hidden="1" customHeight="1">
      <c r="B260" s="16" t="s">
        <v>20</v>
      </c>
      <c r="C260" s="10">
        <v>388428.99289999995</v>
      </c>
      <c r="D260" s="10">
        <v>60959.224000000002</v>
      </c>
      <c r="E260" s="11">
        <f t="shared" si="55"/>
        <v>449388.21689999994</v>
      </c>
      <c r="F260" s="10">
        <v>1248384.8334000001</v>
      </c>
      <c r="G260" s="11">
        <f t="shared" si="56"/>
        <v>-798996.61650000024</v>
      </c>
    </row>
    <row r="261" spans="2:7" ht="49.9" hidden="1" customHeight="1">
      <c r="B261" s="17" t="s">
        <v>21</v>
      </c>
      <c r="C261" s="5">
        <v>368133.85800000001</v>
      </c>
      <c r="D261" s="5">
        <v>54996.275999999998</v>
      </c>
      <c r="E261" s="6">
        <f t="shared" si="55"/>
        <v>423130.13400000002</v>
      </c>
      <c r="F261" s="5">
        <v>1072851.588</v>
      </c>
      <c r="G261" s="6">
        <f t="shared" si="56"/>
        <v>-649721.45399999991</v>
      </c>
    </row>
    <row r="262" spans="2:7" ht="49.9" hidden="1" customHeight="1">
      <c r="B262" s="16" t="s">
        <v>22</v>
      </c>
      <c r="C262" s="10">
        <v>407532.34</v>
      </c>
      <c r="D262" s="10">
        <v>59639.125999999997</v>
      </c>
      <c r="E262" s="11">
        <f t="shared" si="55"/>
        <v>467171.46600000001</v>
      </c>
      <c r="F262" s="10">
        <v>1284389.2080000001</v>
      </c>
      <c r="G262" s="11">
        <f t="shared" si="56"/>
        <v>-817217.74200000009</v>
      </c>
    </row>
    <row r="263" spans="2:7" ht="49.9" hidden="1" customHeight="1">
      <c r="B263" s="17" t="s">
        <v>23</v>
      </c>
      <c r="C263" s="5">
        <v>430947.86949999997</v>
      </c>
      <c r="D263" s="5">
        <v>58370.222000000002</v>
      </c>
      <c r="E263" s="6">
        <f t="shared" si="55"/>
        <v>489318.09149999998</v>
      </c>
      <c r="F263" s="5">
        <v>1224421.1880000001</v>
      </c>
      <c r="G263" s="6">
        <f t="shared" si="56"/>
        <v>-735103.0965000001</v>
      </c>
    </row>
    <row r="264" spans="2:7" ht="49.9" hidden="1" customHeight="1">
      <c r="B264" s="16" t="s">
        <v>24</v>
      </c>
      <c r="C264" s="10">
        <v>380212.02399999998</v>
      </c>
      <c r="D264" s="10">
        <v>60626.040999999997</v>
      </c>
      <c r="E264" s="11">
        <f t="shared" si="55"/>
        <v>440838.06499999994</v>
      </c>
      <c r="F264" s="10">
        <v>1073037.7620000001</v>
      </c>
      <c r="G264" s="11">
        <f t="shared" si="56"/>
        <v>-632199.69700000016</v>
      </c>
    </row>
    <row r="265" spans="2:7" ht="49.9" hidden="1" customHeight="1">
      <c r="B265" s="17" t="s">
        <v>25</v>
      </c>
      <c r="C265" s="5">
        <v>380040.08619999996</v>
      </c>
      <c r="D265" s="5">
        <v>77704.006999999998</v>
      </c>
      <c r="E265" s="6">
        <f t="shared" si="55"/>
        <v>457744.09319999994</v>
      </c>
      <c r="F265" s="5">
        <v>1319912.7860000001</v>
      </c>
      <c r="G265" s="6">
        <f t="shared" si="56"/>
        <v>-862168.69280000008</v>
      </c>
    </row>
    <row r="266" spans="2:7" ht="49.9" hidden="1" customHeight="1">
      <c r="B266" s="16" t="s">
        <v>26</v>
      </c>
      <c r="C266" s="10">
        <v>394064.2585</v>
      </c>
      <c r="D266" s="10">
        <v>74413.763000000006</v>
      </c>
      <c r="E266" s="11">
        <f t="shared" si="55"/>
        <v>468478.02150000003</v>
      </c>
      <c r="F266" s="10">
        <v>1251400.423</v>
      </c>
      <c r="G266" s="11">
        <f t="shared" si="56"/>
        <v>-782922.40149999992</v>
      </c>
    </row>
    <row r="267" spans="2:7" ht="49.9" hidden="1" customHeight="1">
      <c r="B267" s="17" t="s">
        <v>27</v>
      </c>
      <c r="C267" s="5">
        <v>434385.19900000002</v>
      </c>
      <c r="D267" s="5">
        <v>76422.463000000003</v>
      </c>
      <c r="E267" s="6">
        <f t="shared" si="55"/>
        <v>510807.66200000001</v>
      </c>
      <c r="F267" s="5">
        <v>1371508.6470000001</v>
      </c>
      <c r="G267" s="6">
        <f t="shared" si="56"/>
        <v>-860700.9850000001</v>
      </c>
    </row>
    <row r="268" spans="2:7" ht="49.9" hidden="1" customHeight="1">
      <c r="B268" s="13">
        <v>2018</v>
      </c>
      <c r="C268" s="14"/>
      <c r="D268" s="14"/>
      <c r="E268" s="15"/>
      <c r="F268" s="14"/>
      <c r="G268" s="15"/>
    </row>
    <row r="269" spans="2:7" ht="49.9" hidden="1" customHeight="1">
      <c r="B269" s="16" t="s">
        <v>16</v>
      </c>
      <c r="C269" s="10">
        <v>315676.24699999997</v>
      </c>
      <c r="D269" s="10">
        <v>60628.440999999999</v>
      </c>
      <c r="E269" s="11">
        <f t="shared" ref="E269:E280" si="57">D269+C269</f>
        <v>376304.68799999997</v>
      </c>
      <c r="F269" s="10">
        <v>1228828.361</v>
      </c>
      <c r="G269" s="11">
        <f t="shared" ref="G269:G280" si="58">E269-F269</f>
        <v>-852523.67300000007</v>
      </c>
    </row>
    <row r="270" spans="2:7" ht="49.9" hidden="1" customHeight="1">
      <c r="B270" s="17" t="s">
        <v>17</v>
      </c>
      <c r="C270" s="5">
        <v>331748.13099999999</v>
      </c>
      <c r="D270" s="5">
        <v>72422.251000000004</v>
      </c>
      <c r="E270" s="6">
        <f t="shared" si="57"/>
        <v>404170.38199999998</v>
      </c>
      <c r="F270" s="5">
        <v>1062613.986</v>
      </c>
      <c r="G270" s="6">
        <f t="shared" si="58"/>
        <v>-658443.60400000005</v>
      </c>
    </row>
    <row r="271" spans="2:7" ht="49.9" hidden="1" customHeight="1">
      <c r="B271" s="16" t="s">
        <v>18</v>
      </c>
      <c r="C271" s="10">
        <v>359771.76980000001</v>
      </c>
      <c r="D271" s="10">
        <v>80452.941999999995</v>
      </c>
      <c r="E271" s="11">
        <f t="shared" si="57"/>
        <v>440224.71179999999</v>
      </c>
      <c r="F271" s="10">
        <v>1086679.1629999999</v>
      </c>
      <c r="G271" s="11">
        <f t="shared" si="58"/>
        <v>-646454.45120000001</v>
      </c>
    </row>
    <row r="272" spans="2:7" ht="49.9" hidden="1" customHeight="1">
      <c r="B272" s="17" t="s">
        <v>19</v>
      </c>
      <c r="C272" s="5">
        <v>367051.402</v>
      </c>
      <c r="D272" s="5">
        <v>75978.236000000004</v>
      </c>
      <c r="E272" s="6">
        <f t="shared" si="57"/>
        <v>443029.63800000004</v>
      </c>
      <c r="F272" s="5">
        <v>1220690.534</v>
      </c>
      <c r="G272" s="6">
        <f t="shared" si="58"/>
        <v>-777660.89599999995</v>
      </c>
    </row>
    <row r="273" spans="2:7" ht="49.9" hidden="1" customHeight="1">
      <c r="B273" s="16" t="s">
        <v>20</v>
      </c>
      <c r="C273" s="10">
        <v>378262.0906</v>
      </c>
      <c r="D273" s="10">
        <v>69274.884999999995</v>
      </c>
      <c r="E273" s="11">
        <f t="shared" si="57"/>
        <v>447536.97560000001</v>
      </c>
      <c r="F273" s="10">
        <v>1158756.9129999999</v>
      </c>
      <c r="G273" s="11">
        <f t="shared" si="58"/>
        <v>-711219.93739999994</v>
      </c>
    </row>
    <row r="274" spans="2:7" ht="49.9" hidden="1" customHeight="1">
      <c r="B274" s="17" t="s">
        <v>21</v>
      </c>
      <c r="C274" s="5">
        <v>412035.90299999999</v>
      </c>
      <c r="D274" s="5">
        <v>48991.779000000002</v>
      </c>
      <c r="E274" s="6">
        <f t="shared" si="57"/>
        <v>461027.68199999997</v>
      </c>
      <c r="F274" s="5">
        <v>1102035.0789999999</v>
      </c>
      <c r="G274" s="6">
        <f t="shared" si="58"/>
        <v>-641007.39699999988</v>
      </c>
    </row>
    <row r="275" spans="2:7" ht="49.9" hidden="1" customHeight="1">
      <c r="B275" s="16" t="s">
        <v>22</v>
      </c>
      <c r="C275" s="10">
        <v>442641.12900000002</v>
      </c>
      <c r="D275" s="10">
        <v>87553.584000000003</v>
      </c>
      <c r="E275" s="11">
        <f t="shared" si="57"/>
        <v>530194.71299999999</v>
      </c>
      <c r="F275" s="10">
        <v>1400141.047</v>
      </c>
      <c r="G275" s="11">
        <f t="shared" si="58"/>
        <v>-869946.33400000003</v>
      </c>
    </row>
    <row r="276" spans="2:7" ht="49.9" hidden="1" customHeight="1">
      <c r="B276" s="17" t="s">
        <v>23</v>
      </c>
      <c r="C276" s="5">
        <v>407804.038</v>
      </c>
      <c r="D276" s="5">
        <v>46517.853000000003</v>
      </c>
      <c r="E276" s="6">
        <f t="shared" si="57"/>
        <v>454321.891</v>
      </c>
      <c r="F276" s="5">
        <v>1187738.909</v>
      </c>
      <c r="G276" s="6">
        <f t="shared" si="58"/>
        <v>-733417.01799999992</v>
      </c>
    </row>
    <row r="277" spans="2:7" ht="49.9" hidden="1" customHeight="1">
      <c r="B277" s="16" t="s">
        <v>24</v>
      </c>
      <c r="C277" s="10">
        <v>403385.21</v>
      </c>
      <c r="D277" s="10">
        <v>69753.434999999998</v>
      </c>
      <c r="E277" s="11">
        <f t="shared" si="57"/>
        <v>473138.64500000002</v>
      </c>
      <c r="F277" s="10">
        <v>1215419.5330000001</v>
      </c>
      <c r="G277" s="11">
        <f t="shared" si="58"/>
        <v>-742280.88800000004</v>
      </c>
    </row>
    <row r="278" spans="2:7" ht="49.9" hidden="1" customHeight="1">
      <c r="B278" s="17" t="s">
        <v>25</v>
      </c>
      <c r="C278" s="5">
        <v>403084.80200000003</v>
      </c>
      <c r="D278" s="5">
        <v>62519.326999999997</v>
      </c>
      <c r="E278" s="6">
        <f t="shared" si="57"/>
        <v>465604.12900000002</v>
      </c>
      <c r="F278" s="5">
        <v>1269139.1310000001</v>
      </c>
      <c r="G278" s="6">
        <f t="shared" si="58"/>
        <v>-803535.00200000009</v>
      </c>
    </row>
    <row r="279" spans="2:7" ht="49.9" hidden="1" customHeight="1">
      <c r="B279" s="16" t="s">
        <v>26</v>
      </c>
      <c r="C279" s="10">
        <v>374149.78899999999</v>
      </c>
      <c r="D279" s="10">
        <v>78197.577999999994</v>
      </c>
      <c r="E279" s="11">
        <f t="shared" si="57"/>
        <v>452347.36699999997</v>
      </c>
      <c r="F279" s="10">
        <v>1216387.946</v>
      </c>
      <c r="G279" s="11">
        <f t="shared" si="58"/>
        <v>-764040.57900000003</v>
      </c>
    </row>
    <row r="280" spans="2:7" ht="49.9" hidden="1" customHeight="1">
      <c r="B280" s="17" t="s">
        <v>27</v>
      </c>
      <c r="C280" s="5">
        <v>479095.83100000001</v>
      </c>
      <c r="D280" s="5">
        <v>75688.823999999993</v>
      </c>
      <c r="E280" s="6">
        <f t="shared" si="57"/>
        <v>554784.65500000003</v>
      </c>
      <c r="F280" s="5">
        <v>1271596.058</v>
      </c>
      <c r="G280" s="6">
        <f t="shared" si="58"/>
        <v>-716811.40299999993</v>
      </c>
    </row>
    <row r="281" spans="2:7" ht="49.9" hidden="1" customHeight="1">
      <c r="B281" s="13">
        <v>2019</v>
      </c>
      <c r="C281" s="14"/>
      <c r="D281" s="14"/>
      <c r="E281" s="15"/>
      <c r="F281" s="14"/>
      <c r="G281" s="15"/>
    </row>
    <row r="282" spans="2:7" ht="49.9" hidden="1" customHeight="1">
      <c r="B282" s="16" t="s">
        <v>16</v>
      </c>
      <c r="C282" s="10">
        <v>363113.59260000003</v>
      </c>
      <c r="D282" s="10">
        <v>63366.057000000001</v>
      </c>
      <c r="E282" s="11">
        <f t="shared" ref="E282:E293" si="59">D282+C282</f>
        <v>426479.6496</v>
      </c>
      <c r="F282" s="10">
        <v>1173932.5</v>
      </c>
      <c r="G282" s="11">
        <f t="shared" ref="G282:G293" si="60">E282-F282</f>
        <v>-747452.8504</v>
      </c>
    </row>
    <row r="283" spans="2:7" ht="49.9" hidden="1" customHeight="1">
      <c r="B283" s="17" t="s">
        <v>17</v>
      </c>
      <c r="C283" s="5">
        <v>365575.81</v>
      </c>
      <c r="D283" s="5">
        <v>73008.176000000007</v>
      </c>
      <c r="E283" s="6">
        <f t="shared" si="59"/>
        <v>438583.98600000003</v>
      </c>
      <c r="F283" s="5">
        <v>1060719.399</v>
      </c>
      <c r="G283" s="6">
        <f t="shared" si="60"/>
        <v>-622135.41299999994</v>
      </c>
    </row>
    <row r="284" spans="2:7" ht="49.9" hidden="1" customHeight="1">
      <c r="B284" s="16" t="s">
        <v>18</v>
      </c>
      <c r="C284" s="10">
        <v>369876.28200000001</v>
      </c>
      <c r="D284" s="10">
        <v>95295.676000000007</v>
      </c>
      <c r="E284" s="11">
        <f t="shared" si="59"/>
        <v>465171.95799999998</v>
      </c>
      <c r="F284" s="10">
        <v>1020636.4549</v>
      </c>
      <c r="G284" s="11">
        <f t="shared" si="60"/>
        <v>-555464.49690000003</v>
      </c>
    </row>
    <row r="285" spans="2:7" ht="49.9" hidden="1" customHeight="1">
      <c r="B285" s="17" t="s">
        <v>19</v>
      </c>
      <c r="C285" s="5">
        <v>375828.299</v>
      </c>
      <c r="D285" s="5">
        <v>64716.845999999998</v>
      </c>
      <c r="E285" s="6">
        <f t="shared" si="59"/>
        <v>440545.14500000002</v>
      </c>
      <c r="F285" s="5">
        <v>1276624.638</v>
      </c>
      <c r="G285" s="6">
        <f t="shared" si="60"/>
        <v>-836079.49300000002</v>
      </c>
    </row>
    <row r="286" spans="2:7" ht="49.9" hidden="1" customHeight="1">
      <c r="B286" s="16" t="s">
        <v>20</v>
      </c>
      <c r="C286" s="10">
        <v>370985.01400000002</v>
      </c>
      <c r="D286" s="10">
        <v>68201.323999999993</v>
      </c>
      <c r="E286" s="11">
        <f t="shared" si="59"/>
        <v>439186.33799999999</v>
      </c>
      <c r="F286" s="10">
        <v>1180961.9410000001</v>
      </c>
      <c r="G286" s="11">
        <f t="shared" si="60"/>
        <v>-741775.60300000012</v>
      </c>
    </row>
    <row r="287" spans="2:7" ht="49.9" hidden="1" customHeight="1">
      <c r="B287" s="17" t="s">
        <v>21</v>
      </c>
      <c r="C287" s="5">
        <v>457230.73100000003</v>
      </c>
      <c r="D287" s="5">
        <v>64436.809000000001</v>
      </c>
      <c r="E287" s="6">
        <f t="shared" si="59"/>
        <v>521667.54000000004</v>
      </c>
      <c r="F287" s="5">
        <v>994001.40344000002</v>
      </c>
      <c r="G287" s="6">
        <f t="shared" si="60"/>
        <v>-472333.86343999999</v>
      </c>
    </row>
    <row r="288" spans="2:7" ht="49.9" hidden="1" customHeight="1">
      <c r="B288" s="16" t="s">
        <v>22</v>
      </c>
      <c r="C288" s="10">
        <v>482164.14600000001</v>
      </c>
      <c r="D288" s="10">
        <v>80998.078999999998</v>
      </c>
      <c r="E288" s="11">
        <f t="shared" si="59"/>
        <v>563162.22499999998</v>
      </c>
      <c r="F288" s="10">
        <v>1310878.628</v>
      </c>
      <c r="G288" s="11">
        <f t="shared" si="60"/>
        <v>-747716.40300000005</v>
      </c>
    </row>
    <row r="289" spans="2:7" ht="49.9" hidden="1" customHeight="1">
      <c r="B289" s="17" t="s">
        <v>23</v>
      </c>
      <c r="C289" s="5">
        <v>451314.83961799997</v>
      </c>
      <c r="D289" s="5">
        <v>79363.676000000007</v>
      </c>
      <c r="E289" s="6">
        <f t="shared" si="59"/>
        <v>530678.51561799995</v>
      </c>
      <c r="F289" s="5">
        <v>1080247.412</v>
      </c>
      <c r="G289" s="6">
        <f t="shared" si="60"/>
        <v>-549568.89638200006</v>
      </c>
    </row>
    <row r="290" spans="2:7" ht="49.9" hidden="1" customHeight="1">
      <c r="B290" s="16" t="s">
        <v>24</v>
      </c>
      <c r="C290" s="10">
        <v>491284.89500000002</v>
      </c>
      <c r="D290" s="10">
        <v>79273.627999999997</v>
      </c>
      <c r="E290" s="11">
        <f t="shared" si="59"/>
        <v>570558.52300000004</v>
      </c>
      <c r="F290" s="10">
        <v>1160853.2350999999</v>
      </c>
      <c r="G290" s="11">
        <f t="shared" si="60"/>
        <v>-590294.71209999989</v>
      </c>
    </row>
    <row r="291" spans="2:7" ht="49.9" hidden="1" customHeight="1">
      <c r="B291" s="17" t="s">
        <v>25</v>
      </c>
      <c r="C291" s="5">
        <v>411190.9215</v>
      </c>
      <c r="D291" s="5">
        <v>77097.693310000002</v>
      </c>
      <c r="E291" s="6">
        <f t="shared" si="59"/>
        <v>488288.61481</v>
      </c>
      <c r="F291" s="5">
        <v>1187395.1231099998</v>
      </c>
      <c r="G291" s="6">
        <f t="shared" si="60"/>
        <v>-699106.50829999987</v>
      </c>
    </row>
    <row r="292" spans="2:7" ht="49.9" hidden="1" customHeight="1">
      <c r="B292" s="16" t="s">
        <v>26</v>
      </c>
      <c r="C292" s="10">
        <v>405118.04572000005</v>
      </c>
      <c r="D292" s="10">
        <v>59760.334999999999</v>
      </c>
      <c r="E292" s="11">
        <f t="shared" si="59"/>
        <v>464878.38072000007</v>
      </c>
      <c r="F292" s="10">
        <v>1063947.90809</v>
      </c>
      <c r="G292" s="11">
        <f t="shared" si="60"/>
        <v>-599069.52737000003</v>
      </c>
    </row>
    <row r="293" spans="2:7" ht="49.9" hidden="1" customHeight="1">
      <c r="B293" s="17" t="s">
        <v>27</v>
      </c>
      <c r="C293" s="5">
        <v>452002.01923999999</v>
      </c>
      <c r="D293" s="5">
        <v>104082.731</v>
      </c>
      <c r="E293" s="6">
        <f t="shared" si="59"/>
        <v>556084.75023999996</v>
      </c>
      <c r="F293" s="5">
        <v>1100753.17182</v>
      </c>
      <c r="G293" s="6">
        <f t="shared" si="60"/>
        <v>-544668.42158000008</v>
      </c>
    </row>
    <row r="294" spans="2:7" ht="49.9" hidden="1" customHeight="1">
      <c r="B294" s="13">
        <v>2020</v>
      </c>
      <c r="C294" s="14"/>
      <c r="D294" s="14"/>
      <c r="E294" s="15"/>
      <c r="F294" s="14"/>
      <c r="G294" s="15"/>
    </row>
    <row r="295" spans="2:7" ht="49.9" hidden="1" customHeight="1">
      <c r="B295" s="16" t="s">
        <v>16</v>
      </c>
      <c r="C295" s="10">
        <v>433671.74</v>
      </c>
      <c r="D295" s="10">
        <v>66326.292000000001</v>
      </c>
      <c r="E295" s="11">
        <f t="shared" ref="E295:E306" si="61">D295+C295</f>
        <v>499998.03200000001</v>
      </c>
      <c r="F295" s="10">
        <v>1121368.2202699999</v>
      </c>
      <c r="G295" s="11">
        <f t="shared" ref="G295:G306" si="62">E295-F295</f>
        <v>-621370.18826999993</v>
      </c>
    </row>
    <row r="296" spans="2:7" ht="49.9" hidden="1" customHeight="1">
      <c r="B296" s="17" t="s">
        <v>17</v>
      </c>
      <c r="C296" s="5">
        <v>422762.23</v>
      </c>
      <c r="D296" s="5">
        <v>66542.697</v>
      </c>
      <c r="E296" s="6">
        <f t="shared" si="61"/>
        <v>489304.92699999997</v>
      </c>
      <c r="F296" s="5">
        <v>1043454.0799199999</v>
      </c>
      <c r="G296" s="6">
        <f t="shared" si="62"/>
        <v>-554149.15292000002</v>
      </c>
    </row>
    <row r="297" spans="2:7" ht="49.9" hidden="1" customHeight="1">
      <c r="B297" s="16" t="s">
        <v>18</v>
      </c>
      <c r="C297" s="10">
        <v>345064.80300000001</v>
      </c>
      <c r="D297" s="10">
        <v>46132.425999999999</v>
      </c>
      <c r="E297" s="11">
        <f t="shared" si="61"/>
        <v>391197.22899999999</v>
      </c>
      <c r="F297" s="10">
        <v>818882.90107000002</v>
      </c>
      <c r="G297" s="11">
        <f t="shared" si="62"/>
        <v>-427685.67207000003</v>
      </c>
    </row>
    <row r="298" spans="2:7" ht="49.9" hidden="1" customHeight="1">
      <c r="B298" s="17" t="s">
        <v>19</v>
      </c>
      <c r="C298" s="5">
        <v>238766.815</v>
      </c>
      <c r="D298" s="5">
        <v>29968.381000000001</v>
      </c>
      <c r="E298" s="6">
        <f t="shared" si="61"/>
        <v>268735.196</v>
      </c>
      <c r="F298" s="5">
        <v>691769.77599999995</v>
      </c>
      <c r="G298" s="6">
        <f t="shared" si="62"/>
        <v>-423034.57999999996</v>
      </c>
    </row>
    <row r="299" spans="2:7" ht="49.9" hidden="1" customHeight="1">
      <c r="B299" s="16" t="s">
        <v>20</v>
      </c>
      <c r="C299" s="10">
        <v>312320.63799999998</v>
      </c>
      <c r="D299" s="10">
        <v>37708.338000000003</v>
      </c>
      <c r="E299" s="11">
        <f t="shared" si="61"/>
        <v>350028.97599999997</v>
      </c>
      <c r="F299" s="10">
        <v>850630.87312</v>
      </c>
      <c r="G299" s="11">
        <f t="shared" si="62"/>
        <v>-500601.89712000004</v>
      </c>
    </row>
    <row r="300" spans="2:7" ht="49.9" hidden="1" customHeight="1">
      <c r="B300" s="17" t="s">
        <v>21</v>
      </c>
      <c r="C300" s="5">
        <v>458828.72700000001</v>
      </c>
      <c r="D300" s="5">
        <v>65195.292999999998</v>
      </c>
      <c r="E300" s="6">
        <f t="shared" si="61"/>
        <v>524024.02</v>
      </c>
      <c r="F300" s="5">
        <v>1045115.2085399999</v>
      </c>
      <c r="G300" s="6">
        <f t="shared" si="62"/>
        <v>-521091.18853999989</v>
      </c>
    </row>
    <row r="301" spans="2:7" ht="49.9" hidden="1" customHeight="1">
      <c r="B301" s="16" t="s">
        <v>22</v>
      </c>
      <c r="C301" s="10">
        <v>527791.81799999997</v>
      </c>
      <c r="D301" s="10">
        <v>43750.35</v>
      </c>
      <c r="E301" s="11">
        <f t="shared" si="61"/>
        <v>571542.16799999995</v>
      </c>
      <c r="F301" s="10">
        <v>1169308.352</v>
      </c>
      <c r="G301" s="11">
        <f t="shared" si="62"/>
        <v>-597766.18400000001</v>
      </c>
    </row>
    <row r="302" spans="2:7" ht="49.9" hidden="1" customHeight="1">
      <c r="B302" s="17" t="s">
        <v>23</v>
      </c>
      <c r="C302" s="5">
        <v>492613.06099999999</v>
      </c>
      <c r="D302" s="5">
        <v>43425.805</v>
      </c>
      <c r="E302" s="6">
        <f t="shared" si="61"/>
        <v>536038.86600000004</v>
      </c>
      <c r="F302" s="5">
        <v>1089459.0390000001</v>
      </c>
      <c r="G302" s="6">
        <f t="shared" si="62"/>
        <v>-553420.17300000007</v>
      </c>
    </row>
    <row r="303" spans="2:7" ht="49.9" hidden="1" customHeight="1">
      <c r="B303" s="16" t="s">
        <v>24</v>
      </c>
      <c r="C303" s="10">
        <v>467827.19799999997</v>
      </c>
      <c r="D303" s="10">
        <v>55211.207000000002</v>
      </c>
      <c r="E303" s="11">
        <f t="shared" si="61"/>
        <v>523038.40499999997</v>
      </c>
      <c r="F303" s="10">
        <v>1155468.1335</v>
      </c>
      <c r="G303" s="11">
        <f t="shared" si="62"/>
        <v>-632429.72849999997</v>
      </c>
    </row>
    <row r="304" spans="2:7" ht="49.9" hidden="1" customHeight="1">
      <c r="B304" s="17" t="s">
        <v>25</v>
      </c>
      <c r="C304" s="5">
        <v>405341.82780000003</v>
      </c>
      <c r="D304" s="5">
        <v>38595.898000000001</v>
      </c>
      <c r="E304" s="6">
        <f t="shared" si="61"/>
        <v>443937.72580000001</v>
      </c>
      <c r="F304" s="5">
        <v>1024688.74642</v>
      </c>
      <c r="G304" s="6">
        <f t="shared" si="62"/>
        <v>-580751.02061999997</v>
      </c>
    </row>
    <row r="305" spans="2:7" ht="49.9" hidden="1" customHeight="1">
      <c r="B305" s="16" t="s">
        <v>26</v>
      </c>
      <c r="C305" s="10">
        <v>432242.06599999999</v>
      </c>
      <c r="D305" s="10">
        <v>39824.285819999997</v>
      </c>
      <c r="E305" s="11">
        <f t="shared" si="61"/>
        <v>472066.35181999998</v>
      </c>
      <c r="F305" s="10">
        <v>1115799.3427599999</v>
      </c>
      <c r="G305" s="11">
        <f t="shared" si="62"/>
        <v>-643732.99093999993</v>
      </c>
    </row>
    <row r="306" spans="2:7" ht="49.9" hidden="1" customHeight="1">
      <c r="B306" s="17" t="s">
        <v>27</v>
      </c>
      <c r="C306" s="5">
        <v>506877.51319999999</v>
      </c>
      <c r="D306" s="5">
        <v>62999.152999999998</v>
      </c>
      <c r="E306" s="6">
        <f t="shared" si="61"/>
        <v>569876.66619999998</v>
      </c>
      <c r="F306" s="5">
        <v>1109477.4110999999</v>
      </c>
      <c r="G306" s="6">
        <f t="shared" si="62"/>
        <v>-539600.74489999993</v>
      </c>
    </row>
    <row r="307" spans="2:7" ht="49.9" hidden="1" customHeight="1">
      <c r="B307" s="13">
        <v>2021</v>
      </c>
      <c r="C307" s="14"/>
      <c r="D307" s="14"/>
      <c r="E307" s="15"/>
      <c r="F307" s="14"/>
      <c r="G307" s="15"/>
    </row>
    <row r="308" spans="2:7" ht="49.9" hidden="1" customHeight="1">
      <c r="B308" s="16" t="s">
        <v>16</v>
      </c>
      <c r="C308" s="10">
        <v>404638.34600000002</v>
      </c>
      <c r="D308" s="10">
        <v>48448.642999999996</v>
      </c>
      <c r="E308" s="11">
        <f t="shared" ref="E308:E319" si="63">D308+C308</f>
        <v>453086.989</v>
      </c>
      <c r="F308" s="10">
        <v>1038647.49496</v>
      </c>
      <c r="G308" s="11">
        <f t="shared" ref="G308:G319" si="64">E308-F308</f>
        <v>-585560.50595999998</v>
      </c>
    </row>
    <row r="309" spans="2:7" ht="49.9" hidden="1" customHeight="1">
      <c r="B309" s="17" t="s">
        <v>17</v>
      </c>
      <c r="C309" s="5">
        <v>396945.44199999998</v>
      </c>
      <c r="D309" s="5">
        <v>51415.915000000001</v>
      </c>
      <c r="E309" s="6">
        <f t="shared" si="63"/>
        <v>448361.35699999996</v>
      </c>
      <c r="F309" s="5">
        <v>977407.42871000001</v>
      </c>
      <c r="G309" s="6">
        <f t="shared" si="64"/>
        <v>-529046.07171000005</v>
      </c>
    </row>
    <row r="310" spans="2:7" ht="49.9" hidden="1" customHeight="1">
      <c r="B310" s="16" t="s">
        <v>18</v>
      </c>
      <c r="C310" s="10">
        <v>466234.76942000003</v>
      </c>
      <c r="D310" s="10">
        <v>59936.838659999994</v>
      </c>
      <c r="E310" s="11">
        <f t="shared" si="63"/>
        <v>526171.60808000003</v>
      </c>
      <c r="F310" s="10">
        <v>1248994.5240799999</v>
      </c>
      <c r="G310" s="11">
        <f t="shared" si="64"/>
        <v>-722822.91599999985</v>
      </c>
    </row>
    <row r="311" spans="2:7" ht="49.9" hidden="1" customHeight="1">
      <c r="B311" s="17" t="s">
        <v>19</v>
      </c>
      <c r="C311" s="5">
        <v>363535.05808999995</v>
      </c>
      <c r="D311" s="5">
        <v>38685.09132</v>
      </c>
      <c r="E311" s="6">
        <f t="shared" si="63"/>
        <v>402220.14940999995</v>
      </c>
      <c r="F311" s="5">
        <v>1052492.51557</v>
      </c>
      <c r="G311" s="6">
        <f t="shared" si="64"/>
        <v>-650272.36616000009</v>
      </c>
    </row>
    <row r="312" spans="2:7" ht="49.9" hidden="1" customHeight="1">
      <c r="B312" s="16" t="s">
        <v>20</v>
      </c>
      <c r="C312" s="10">
        <v>511669.93157000002</v>
      </c>
      <c r="D312" s="10">
        <v>40139.873180000002</v>
      </c>
      <c r="E312" s="11">
        <f t="shared" si="63"/>
        <v>551809.80475000001</v>
      </c>
      <c r="F312" s="10">
        <v>1214212.30299</v>
      </c>
      <c r="G312" s="11">
        <f t="shared" si="64"/>
        <v>-662402.49823999999</v>
      </c>
    </row>
    <row r="313" spans="2:7" ht="49.9" hidden="1" customHeight="1">
      <c r="B313" s="17" t="s">
        <v>21</v>
      </c>
      <c r="C313" s="5">
        <v>579730.84314999997</v>
      </c>
      <c r="D313" s="5">
        <v>57000.126819999998</v>
      </c>
      <c r="E313" s="6">
        <f t="shared" si="63"/>
        <v>636730.96996999998</v>
      </c>
      <c r="F313" s="5">
        <v>1233755.0389</v>
      </c>
      <c r="G313" s="6">
        <f t="shared" si="64"/>
        <v>-597024.06893000007</v>
      </c>
    </row>
    <row r="314" spans="2:7" ht="49.9" hidden="1" customHeight="1">
      <c r="B314" s="16" t="s">
        <v>22</v>
      </c>
      <c r="C314" s="10">
        <v>473813.50607</v>
      </c>
      <c r="D314" s="10">
        <v>36594.320650000001</v>
      </c>
      <c r="E314" s="11">
        <f t="shared" si="63"/>
        <v>510407.82672000001</v>
      </c>
      <c r="F314" s="10">
        <v>1193780.3486500001</v>
      </c>
      <c r="G314" s="11">
        <f t="shared" si="64"/>
        <v>-683372.52193000005</v>
      </c>
    </row>
    <row r="315" spans="2:7" ht="49.9" hidden="1" customHeight="1">
      <c r="B315" s="17" t="s">
        <v>23</v>
      </c>
      <c r="C315" s="5">
        <v>548755.79752000002</v>
      </c>
      <c r="D315" s="5">
        <v>49985.66072</v>
      </c>
      <c r="E315" s="6">
        <f t="shared" si="63"/>
        <v>598741.45824000007</v>
      </c>
      <c r="F315" s="5">
        <v>1488366.7206400002</v>
      </c>
      <c r="G315" s="6">
        <f t="shared" si="64"/>
        <v>-889625.26240000012</v>
      </c>
    </row>
    <row r="316" spans="2:7" ht="49.9" hidden="1" customHeight="1">
      <c r="B316" s="16" t="s">
        <v>24</v>
      </c>
      <c r="C316" s="10">
        <v>537635.02191999997</v>
      </c>
      <c r="D316" s="10">
        <v>54122.985979999998</v>
      </c>
      <c r="E316" s="11">
        <f t="shared" si="63"/>
        <v>591758.00789999997</v>
      </c>
      <c r="F316" s="10">
        <v>1397077.00966</v>
      </c>
      <c r="G316" s="11">
        <f t="shared" si="64"/>
        <v>-805319.00176000001</v>
      </c>
    </row>
    <row r="317" spans="2:7" ht="49.9" hidden="1" customHeight="1">
      <c r="B317" s="17" t="s">
        <v>25</v>
      </c>
      <c r="C317" s="5">
        <v>564596.9583099999</v>
      </c>
      <c r="D317" s="5">
        <v>46720.720170000001</v>
      </c>
      <c r="E317" s="6">
        <f t="shared" si="63"/>
        <v>611317.67847999989</v>
      </c>
      <c r="F317" s="5">
        <v>1496282.7978299998</v>
      </c>
      <c r="G317" s="6">
        <f t="shared" si="64"/>
        <v>-884965.11934999994</v>
      </c>
    </row>
    <row r="318" spans="2:7" ht="49.9" hidden="1" customHeight="1">
      <c r="B318" s="16" t="s">
        <v>26</v>
      </c>
      <c r="C318" s="10">
        <v>598950.93134000001</v>
      </c>
      <c r="D318" s="10">
        <v>67665.029450000002</v>
      </c>
      <c r="E318" s="11">
        <f t="shared" si="63"/>
        <v>666615.96079000004</v>
      </c>
      <c r="F318" s="10">
        <v>1430584.43322</v>
      </c>
      <c r="G318" s="11">
        <f t="shared" si="64"/>
        <v>-763968.47242999997</v>
      </c>
    </row>
    <row r="319" spans="2:7" ht="49.9" hidden="1" customHeight="1">
      <c r="B319" s="17" t="s">
        <v>27</v>
      </c>
      <c r="C319" s="5">
        <v>592317.00327999995</v>
      </c>
      <c r="D319" s="5">
        <v>54319.444450000003</v>
      </c>
      <c r="E319" s="6">
        <f t="shared" si="63"/>
        <v>646636.4477299999</v>
      </c>
      <c r="F319" s="5">
        <v>1523527.97355</v>
      </c>
      <c r="G319" s="6">
        <f t="shared" si="64"/>
        <v>-876891.5258200001</v>
      </c>
    </row>
    <row r="320" spans="2:7" ht="49.9" hidden="1" customHeight="1">
      <c r="B320" s="13">
        <v>2022</v>
      </c>
      <c r="C320" s="14"/>
      <c r="D320" s="14"/>
      <c r="E320" s="15"/>
      <c r="F320" s="14"/>
      <c r="G320" s="15"/>
    </row>
    <row r="321" spans="2:7" ht="49.9" hidden="1" customHeight="1">
      <c r="B321" s="16" t="s">
        <v>16</v>
      </c>
      <c r="C321" s="10">
        <v>545063.34219000011</v>
      </c>
      <c r="D321" s="10">
        <v>53477.280340000005</v>
      </c>
      <c r="E321" s="11">
        <f t="shared" ref="E321:E332" si="65">D321+C321</f>
        <v>598540.62253000017</v>
      </c>
      <c r="F321" s="10">
        <v>1347598.4372</v>
      </c>
      <c r="G321" s="11">
        <f t="shared" ref="G321:G332" si="66">E321-F321</f>
        <v>-749057.81466999988</v>
      </c>
    </row>
    <row r="322" spans="2:7" ht="49.9" hidden="1" customHeight="1">
      <c r="B322" s="17" t="s">
        <v>17</v>
      </c>
      <c r="C322" s="5">
        <v>603366.90732</v>
      </c>
      <c r="D322" s="5">
        <v>63196.025009999998</v>
      </c>
      <c r="E322" s="6">
        <f t="shared" si="65"/>
        <v>666562.93232999998</v>
      </c>
      <c r="F322" s="5">
        <v>1412752.16968</v>
      </c>
      <c r="G322" s="6">
        <f t="shared" si="66"/>
        <v>-746189.23735000007</v>
      </c>
    </row>
    <row r="323" spans="2:7" ht="49.9" hidden="1" customHeight="1">
      <c r="B323" s="16" t="s">
        <v>18</v>
      </c>
      <c r="C323" s="10">
        <v>743237.24963999994</v>
      </c>
      <c r="D323" s="10">
        <v>60946.379079999999</v>
      </c>
      <c r="E323" s="11">
        <f t="shared" si="65"/>
        <v>804183.62871999992</v>
      </c>
      <c r="F323" s="10">
        <v>1557361.3304300001</v>
      </c>
      <c r="G323" s="11">
        <f t="shared" si="66"/>
        <v>-753177.70171000017</v>
      </c>
    </row>
    <row r="324" spans="2:7" ht="49.9" hidden="1" customHeight="1">
      <c r="B324" s="17" t="s">
        <v>19</v>
      </c>
      <c r="C324" s="5">
        <v>687337.91729999997</v>
      </c>
      <c r="D324" s="5">
        <v>52606.17628</v>
      </c>
      <c r="E324" s="6">
        <f t="shared" si="65"/>
        <v>739944.09357999999</v>
      </c>
      <c r="F324" s="5">
        <v>1560705.23</v>
      </c>
      <c r="G324" s="6">
        <f t="shared" si="66"/>
        <v>-820761.13642</v>
      </c>
    </row>
    <row r="325" spans="2:7" ht="49.9" hidden="1" customHeight="1">
      <c r="B325" s="16" t="s">
        <v>20</v>
      </c>
      <c r="C325" s="10">
        <v>618376.49077000003</v>
      </c>
      <c r="D325" s="10">
        <v>58954.02089</v>
      </c>
      <c r="E325" s="11">
        <f t="shared" si="65"/>
        <v>677330.51166000008</v>
      </c>
      <c r="F325" s="10">
        <v>1680634.03605</v>
      </c>
      <c r="G325" s="11">
        <f t="shared" si="66"/>
        <v>-1003303.5243899999</v>
      </c>
    </row>
    <row r="326" spans="2:7" ht="49.9" hidden="1" customHeight="1">
      <c r="B326" s="17" t="s">
        <v>21</v>
      </c>
      <c r="C326" s="5">
        <v>907064.53496000008</v>
      </c>
      <c r="D326" s="5">
        <v>79595.339919999999</v>
      </c>
      <c r="E326" s="6">
        <f t="shared" si="65"/>
        <v>986659.87488000002</v>
      </c>
      <c r="F326" s="5">
        <v>1860896.22593</v>
      </c>
      <c r="G326" s="6">
        <f t="shared" si="66"/>
        <v>-874236.35104999994</v>
      </c>
    </row>
    <row r="327" spans="2:7" ht="49.9" hidden="1" customHeight="1">
      <c r="B327" s="16" t="s">
        <v>22</v>
      </c>
      <c r="C327" s="10">
        <v>748483.38682000001</v>
      </c>
      <c r="D327" s="10">
        <v>49596.800560000003</v>
      </c>
      <c r="E327" s="11">
        <f t="shared" si="65"/>
        <v>798080.18738000002</v>
      </c>
      <c r="F327" s="10">
        <v>1700738.3231199998</v>
      </c>
      <c r="G327" s="11">
        <f t="shared" si="66"/>
        <v>-902658.13573999982</v>
      </c>
    </row>
    <row r="328" spans="2:7" ht="49.9" hidden="1" customHeight="1">
      <c r="B328" s="17" t="s">
        <v>23</v>
      </c>
      <c r="C328" s="5">
        <v>787400.94457000005</v>
      </c>
      <c r="D328" s="5">
        <v>53958.251380000002</v>
      </c>
      <c r="E328" s="6">
        <f t="shared" si="65"/>
        <v>841359.19595000008</v>
      </c>
      <c r="F328" s="5">
        <v>1957259.56011</v>
      </c>
      <c r="G328" s="6">
        <f t="shared" si="66"/>
        <v>-1115900.3641599999</v>
      </c>
    </row>
    <row r="329" spans="2:7" ht="49.9" hidden="1" customHeight="1">
      <c r="B329" s="16" t="s">
        <v>24</v>
      </c>
      <c r="C329" s="10">
        <v>762084.60103999998</v>
      </c>
      <c r="D329" s="10">
        <v>58418.196170000003</v>
      </c>
      <c r="E329" s="11">
        <f t="shared" si="65"/>
        <v>820502.79720999999</v>
      </c>
      <c r="F329" s="10">
        <v>1812022.4190100001</v>
      </c>
      <c r="G329" s="11">
        <f t="shared" si="66"/>
        <v>-991519.62180000008</v>
      </c>
    </row>
    <row r="330" spans="2:7" ht="49.9" hidden="1" customHeight="1">
      <c r="B330" s="17" t="s">
        <v>25</v>
      </c>
      <c r="C330" s="5">
        <v>653768.07929999998</v>
      </c>
      <c r="D330" s="5">
        <v>59127.25101</v>
      </c>
      <c r="E330" s="6">
        <f t="shared" si="65"/>
        <v>712895.33030999999</v>
      </c>
      <c r="F330" s="5">
        <v>1704446.8998399999</v>
      </c>
      <c r="G330" s="6">
        <f t="shared" si="66"/>
        <v>-991551.56952999986</v>
      </c>
    </row>
    <row r="331" spans="2:7" ht="49.9" hidden="1" customHeight="1">
      <c r="B331" s="16" t="s">
        <v>26</v>
      </c>
      <c r="C331" s="10">
        <v>671061.59164999996</v>
      </c>
      <c r="D331" s="10">
        <v>54982.076789999999</v>
      </c>
      <c r="E331" s="11">
        <f t="shared" si="65"/>
        <v>726043.66843999992</v>
      </c>
      <c r="F331" s="10">
        <v>1420322.9248900001</v>
      </c>
      <c r="G331" s="11">
        <f t="shared" si="66"/>
        <v>-694279.25645000022</v>
      </c>
    </row>
    <row r="332" spans="2:7" ht="49.9" hidden="1" customHeight="1">
      <c r="B332" s="17" t="s">
        <v>27</v>
      </c>
      <c r="C332" s="5">
        <v>638285.37549000001</v>
      </c>
      <c r="D332" s="5">
        <v>63274.524909999993</v>
      </c>
      <c r="E332" s="6">
        <f t="shared" si="65"/>
        <v>701559.90040000004</v>
      </c>
      <c r="F332" s="5">
        <v>1413742.9552200001</v>
      </c>
      <c r="G332" s="6">
        <f t="shared" si="66"/>
        <v>-712183.05482000008</v>
      </c>
    </row>
    <row r="333" spans="2:7" ht="49.9" hidden="1" customHeight="1">
      <c r="B333" s="13">
        <v>2023</v>
      </c>
      <c r="C333" s="14"/>
      <c r="D333" s="14"/>
      <c r="E333" s="15"/>
      <c r="F333" s="14"/>
      <c r="G333" s="15"/>
    </row>
    <row r="334" spans="2:7" ht="49.9" hidden="1" customHeight="1">
      <c r="B334" s="16" t="s">
        <v>16</v>
      </c>
      <c r="C334" s="10">
        <v>585877.33586999995</v>
      </c>
      <c r="D334" s="10">
        <v>46711.027620000001</v>
      </c>
      <c r="E334" s="11">
        <f t="shared" ref="E334:E345" si="67">D334+C334</f>
        <v>632588.3634899999</v>
      </c>
      <c r="F334" s="10">
        <v>1669788.72927</v>
      </c>
      <c r="G334" s="11">
        <f t="shared" ref="G334:G345" si="68">E334-F334</f>
        <v>-1037200.3657800001</v>
      </c>
    </row>
    <row r="335" spans="2:7" ht="49.9" hidden="1" customHeight="1">
      <c r="B335" s="17" t="s">
        <v>17</v>
      </c>
      <c r="C335" s="5">
        <v>823365.54377999995</v>
      </c>
      <c r="D335" s="5">
        <v>45101.694049999998</v>
      </c>
      <c r="E335" s="6">
        <f t="shared" si="67"/>
        <v>868467.23783</v>
      </c>
      <c r="F335" s="5">
        <v>1398346.60247</v>
      </c>
      <c r="G335" s="6">
        <f t="shared" si="68"/>
        <v>-529879.36464000004</v>
      </c>
    </row>
    <row r="336" spans="2:7" ht="49.9" hidden="1" customHeight="1">
      <c r="B336" s="16" t="s">
        <v>18</v>
      </c>
      <c r="C336" s="10">
        <v>643858.77252</v>
      </c>
      <c r="D336" s="10">
        <v>51865.896780000003</v>
      </c>
      <c r="E336" s="11">
        <f t="shared" si="67"/>
        <v>695724.66929999995</v>
      </c>
      <c r="F336" s="10">
        <v>1531495.2641700001</v>
      </c>
      <c r="G336" s="11">
        <f t="shared" si="68"/>
        <v>-835770.59487000015</v>
      </c>
    </row>
    <row r="337" spans="2:7" ht="49.9" hidden="1" customHeight="1">
      <c r="B337" s="17" t="s">
        <v>19</v>
      </c>
      <c r="C337" s="5">
        <v>605710.87473000004</v>
      </c>
      <c r="D337" s="5">
        <v>46777.708299999998</v>
      </c>
      <c r="E337" s="6">
        <f t="shared" si="67"/>
        <v>652488.5830300001</v>
      </c>
      <c r="F337" s="5">
        <v>1294569.22648</v>
      </c>
      <c r="G337" s="6">
        <f t="shared" si="68"/>
        <v>-642080.64344999986</v>
      </c>
    </row>
    <row r="338" spans="2:7" ht="49.9" hidden="1" customHeight="1">
      <c r="B338" s="16" t="s">
        <v>20</v>
      </c>
      <c r="C338" s="10">
        <v>732565.79174999997</v>
      </c>
      <c r="D338" s="10">
        <v>77304.977370000008</v>
      </c>
      <c r="E338" s="11">
        <f t="shared" si="67"/>
        <v>809870.76911999995</v>
      </c>
      <c r="F338" s="10">
        <v>1822821.9436300001</v>
      </c>
      <c r="G338" s="11">
        <f t="shared" si="68"/>
        <v>-1012951.1745100002</v>
      </c>
    </row>
    <row r="339" spans="2:7" ht="49.9" hidden="1" customHeight="1">
      <c r="B339" s="17" t="s">
        <v>21</v>
      </c>
      <c r="C339" s="5">
        <v>782487.98720000009</v>
      </c>
      <c r="D339" s="5">
        <v>48207.92914</v>
      </c>
      <c r="E339" s="6">
        <f t="shared" si="67"/>
        <v>830695.91634000011</v>
      </c>
      <c r="F339" s="5">
        <v>1315755.55266</v>
      </c>
      <c r="G339" s="6">
        <f t="shared" si="68"/>
        <v>-485059.63631999993</v>
      </c>
    </row>
    <row r="340" spans="2:7" ht="49.5" hidden="1" customHeight="1">
      <c r="B340" s="16" t="s">
        <v>22</v>
      </c>
      <c r="C340" s="10">
        <v>716057.59735000005</v>
      </c>
      <c r="D340" s="10">
        <v>61934.300920000001</v>
      </c>
      <c r="E340" s="11">
        <f t="shared" si="67"/>
        <v>777991.89827000001</v>
      </c>
      <c r="F340" s="10">
        <v>1626686.57075</v>
      </c>
      <c r="G340" s="11">
        <f t="shared" si="68"/>
        <v>-848694.67247999995</v>
      </c>
    </row>
    <row r="341" spans="2:7" ht="49.9" hidden="1" customHeight="1">
      <c r="B341" s="17" t="s">
        <v>23</v>
      </c>
      <c r="C341" s="5">
        <v>729600.93573999999</v>
      </c>
      <c r="D341" s="5">
        <v>62292.920009999994</v>
      </c>
      <c r="E341" s="6">
        <f>D341+C341</f>
        <v>791893.85574999999</v>
      </c>
      <c r="F341" s="5">
        <v>1693105.7392500001</v>
      </c>
      <c r="G341" s="6">
        <f t="shared" si="68"/>
        <v>-901211.88350000011</v>
      </c>
    </row>
    <row r="342" spans="2:7" ht="49.9" hidden="1" customHeight="1">
      <c r="B342" s="16" t="s">
        <v>24</v>
      </c>
      <c r="C342" s="10">
        <v>626122.78532000002</v>
      </c>
      <c r="D342" s="10">
        <v>51601.123200000002</v>
      </c>
      <c r="E342" s="11">
        <f t="shared" si="67"/>
        <v>677723.90852000006</v>
      </c>
      <c r="F342" s="10">
        <v>1541038.98177</v>
      </c>
      <c r="G342" s="11">
        <f t="shared" si="68"/>
        <v>-863315.0732499999</v>
      </c>
    </row>
    <row r="343" spans="2:7" ht="49.9" hidden="1" customHeight="1">
      <c r="B343" s="17" t="s">
        <v>25</v>
      </c>
      <c r="C343" s="5">
        <v>637674.21133700002</v>
      </c>
      <c r="D343" s="5">
        <v>61590.397530000002</v>
      </c>
      <c r="E343" s="6">
        <f t="shared" si="67"/>
        <v>699264.60886699997</v>
      </c>
      <c r="F343" s="5">
        <v>1747482.0987200001</v>
      </c>
      <c r="G343" s="6">
        <f t="shared" si="68"/>
        <v>-1048217.4898530002</v>
      </c>
    </row>
    <row r="344" spans="2:7" ht="44.25" hidden="1" customHeight="1">
      <c r="B344" s="16" t="s">
        <v>26</v>
      </c>
      <c r="C344" s="10">
        <v>696367.23184099991</v>
      </c>
      <c r="D344" s="10">
        <v>61848.629729999993</v>
      </c>
      <c r="E344" s="11">
        <f t="shared" si="67"/>
        <v>758215.86157099996</v>
      </c>
      <c r="F344" s="10">
        <v>1340607.0120999999</v>
      </c>
      <c r="G344" s="11">
        <f t="shared" si="68"/>
        <v>-582391.15052899998</v>
      </c>
    </row>
    <row r="345" spans="2:7" ht="44.25" hidden="1" customHeight="1">
      <c r="B345" s="17" t="s">
        <v>27</v>
      </c>
      <c r="C345" s="5">
        <v>665490.78057099995</v>
      </c>
      <c r="D345" s="5">
        <v>51428.499619999995</v>
      </c>
      <c r="E345" s="6">
        <f t="shared" si="67"/>
        <v>716919.28019099997</v>
      </c>
      <c r="F345" s="5">
        <v>1305979.6746199999</v>
      </c>
      <c r="G345" s="6">
        <f t="shared" si="68"/>
        <v>-589060.39442899998</v>
      </c>
    </row>
    <row r="346" spans="2:7" ht="49.9" customHeight="1">
      <c r="B346" s="13" t="s">
        <v>167</v>
      </c>
      <c r="C346" s="14"/>
      <c r="D346" s="14"/>
      <c r="E346" s="15"/>
      <c r="F346" s="14"/>
      <c r="G346" s="15"/>
    </row>
    <row r="347" spans="2:7" ht="49.9" customHeight="1">
      <c r="B347" s="16" t="s">
        <v>16</v>
      </c>
      <c r="C347" s="10">
        <v>682228.61530399998</v>
      </c>
      <c r="D347" s="10">
        <v>56856.861819999998</v>
      </c>
      <c r="E347" s="11">
        <v>739085.47712399997</v>
      </c>
      <c r="F347" s="10">
        <v>1318183.75872</v>
      </c>
      <c r="G347" s="11">
        <v>-579098.28159600007</v>
      </c>
    </row>
    <row r="348" spans="2:7" ht="49.9" customHeight="1">
      <c r="B348" s="17" t="s">
        <v>17</v>
      </c>
      <c r="C348" s="5">
        <v>632373.27819700004</v>
      </c>
      <c r="D348" s="5">
        <v>60508.863649999999</v>
      </c>
      <c r="E348" s="6">
        <v>692882.14184699999</v>
      </c>
      <c r="F348" s="5">
        <v>1520038.2114800001</v>
      </c>
      <c r="G348" s="6">
        <v>-827156.06963300006</v>
      </c>
    </row>
    <row r="349" spans="2:7" ht="49.9" customHeight="1">
      <c r="B349" s="16" t="s">
        <v>18</v>
      </c>
      <c r="C349" s="10">
        <v>662250.98782000004</v>
      </c>
      <c r="D349" s="10">
        <v>75862.331620000012</v>
      </c>
      <c r="E349" s="11">
        <v>738113.31943999999</v>
      </c>
      <c r="F349" s="10">
        <v>1548568.3861</v>
      </c>
      <c r="G349" s="11">
        <v>-810455.06666000001</v>
      </c>
    </row>
    <row r="350" spans="2:7" ht="49.9" customHeight="1">
      <c r="B350" s="17" t="s">
        <v>19</v>
      </c>
      <c r="C350" s="5">
        <v>615158.24547000008</v>
      </c>
      <c r="D350" s="5">
        <v>66304.6633</v>
      </c>
      <c r="E350" s="6">
        <v>681462.9087700001</v>
      </c>
      <c r="F350" s="5">
        <v>1428497.0121600002</v>
      </c>
      <c r="G350" s="6">
        <v>-747034.10339000006</v>
      </c>
    </row>
    <row r="351" spans="2:7" ht="49.9" customHeight="1">
      <c r="B351" s="16" t="s">
        <v>20</v>
      </c>
      <c r="C351" s="10">
        <v>781567.69489000004</v>
      </c>
      <c r="D351" s="10">
        <v>92187.209950000004</v>
      </c>
      <c r="E351" s="11">
        <v>873754.90484000009</v>
      </c>
      <c r="F351" s="10">
        <v>1675047.42766</v>
      </c>
      <c r="G351" s="11">
        <v>-801292.52281999995</v>
      </c>
    </row>
    <row r="352" spans="2:7" ht="49.9" customHeight="1">
      <c r="B352" s="17" t="s">
        <v>21</v>
      </c>
      <c r="C352" s="5">
        <v>740715.16594000009</v>
      </c>
      <c r="D352" s="5">
        <v>73936.958930000008</v>
      </c>
      <c r="E352" s="6">
        <v>814652.12487000006</v>
      </c>
      <c r="F352" s="5">
        <v>1388689.89851</v>
      </c>
      <c r="G352" s="6">
        <v>-574037.77363999991</v>
      </c>
    </row>
    <row r="353" spans="2:7" ht="49.9" customHeight="1">
      <c r="B353" s="16" t="s">
        <v>22</v>
      </c>
      <c r="C353" s="10">
        <v>838330.49049</v>
      </c>
      <c r="D353" s="10">
        <v>83485.439099999989</v>
      </c>
      <c r="E353" s="11">
        <v>921815.92958999996</v>
      </c>
      <c r="F353" s="10">
        <v>1853810.72719</v>
      </c>
      <c r="G353" s="11">
        <v>-931994.79760000005</v>
      </c>
    </row>
    <row r="354" spans="2:7" ht="49.9" customHeight="1">
      <c r="B354" s="17" t="s">
        <v>23</v>
      </c>
      <c r="C354" s="5">
        <v>786442.66739999992</v>
      </c>
      <c r="D354" s="5">
        <v>75038.885190000001</v>
      </c>
      <c r="E354" s="6">
        <v>861481.55258999998</v>
      </c>
      <c r="F354" s="5">
        <v>1710951.41133</v>
      </c>
      <c r="G354" s="6">
        <v>-849469.85874000005</v>
      </c>
    </row>
    <row r="355" spans="2:7" ht="49.9" customHeight="1">
      <c r="B355" s="16" t="s">
        <v>24</v>
      </c>
      <c r="C355" s="10">
        <v>769387.28289000003</v>
      </c>
      <c r="D355" s="10">
        <v>67221.219689999998</v>
      </c>
      <c r="E355" s="11">
        <v>836608.50258000009</v>
      </c>
      <c r="F355" s="10">
        <v>1554400.1243499999</v>
      </c>
      <c r="G355" s="11">
        <v>-717791.62176999985</v>
      </c>
    </row>
    <row r="356" spans="2:7" ht="49.9" customHeight="1">
      <c r="B356" s="17" t="s">
        <v>25</v>
      </c>
      <c r="C356" s="5">
        <v>747153.97199999995</v>
      </c>
      <c r="D356" s="5">
        <v>64558.271999999997</v>
      </c>
      <c r="E356" s="6">
        <v>811712.24399999995</v>
      </c>
      <c r="F356" s="5">
        <v>1651475.94</v>
      </c>
      <c r="G356" s="6">
        <v>-839763.696</v>
      </c>
    </row>
    <row r="357" spans="2:7" ht="49.9" customHeight="1">
      <c r="B357" s="16" t="s">
        <v>26</v>
      </c>
      <c r="C357" s="10">
        <v>713004.29200000002</v>
      </c>
      <c r="D357" s="10">
        <v>71253.373999999996</v>
      </c>
      <c r="E357" s="11">
        <v>784257.66599999997</v>
      </c>
      <c r="F357" s="10">
        <v>1620082.0179999999</v>
      </c>
      <c r="G357" s="11">
        <v>-835824.35199999996</v>
      </c>
    </row>
    <row r="358" spans="2:7" ht="49.9" customHeight="1">
      <c r="B358" s="17" t="s">
        <v>27</v>
      </c>
      <c r="C358" s="5">
        <v>786928.80015000002</v>
      </c>
      <c r="D358" s="5">
        <v>66429.687009999994</v>
      </c>
      <c r="E358" s="6">
        <v>853358.48716000002</v>
      </c>
      <c r="F358" s="5">
        <v>1825655.2148499999</v>
      </c>
      <c r="G358" s="6">
        <v>-972296.72768999985</v>
      </c>
    </row>
    <row r="359" spans="2:7" ht="49.9" customHeight="1">
      <c r="B359" s="13" t="s">
        <v>166</v>
      </c>
      <c r="C359" s="14"/>
      <c r="D359" s="14"/>
      <c r="E359" s="15"/>
      <c r="F359" s="14"/>
      <c r="G359" s="15"/>
    </row>
    <row r="360" spans="2:7" ht="49.9" customHeight="1">
      <c r="B360" s="16" t="s">
        <v>16</v>
      </c>
      <c r="C360" s="10">
        <v>634512.54611999996</v>
      </c>
      <c r="D360" s="10">
        <v>68467.950019999989</v>
      </c>
      <c r="E360" s="11">
        <v>702980.49613999994</v>
      </c>
      <c r="F360" s="10">
        <v>1623465.85093</v>
      </c>
      <c r="G360" s="11">
        <v>-920485.35479000001</v>
      </c>
    </row>
    <row r="361" spans="2:7" ht="49.9" customHeight="1">
      <c r="B361" s="17" t="s">
        <v>17</v>
      </c>
      <c r="C361" s="5">
        <v>674699.11912300007</v>
      </c>
      <c r="D361" s="5">
        <v>71951.14740999999</v>
      </c>
      <c r="E361" s="6">
        <v>746650.26653300005</v>
      </c>
      <c r="F361" s="5">
        <v>1441762.1817100001</v>
      </c>
      <c r="G361" s="6">
        <v>-695111.9151770001</v>
      </c>
    </row>
    <row r="362" spans="2:7" ht="49.9" customHeight="1">
      <c r="B362" s="16" t="s">
        <v>18</v>
      </c>
      <c r="C362" s="10">
        <v>784112.90848599991</v>
      </c>
      <c r="D362" s="10">
        <v>72156.484489999988</v>
      </c>
      <c r="E362" s="11">
        <v>856269.39297599986</v>
      </c>
      <c r="F362" s="10">
        <v>1613719.1684100002</v>
      </c>
      <c r="G362" s="11">
        <v>-757449.7754340003</v>
      </c>
    </row>
    <row r="363" spans="2:7" ht="49.9" customHeight="1">
      <c r="B363" s="17" t="s">
        <v>19</v>
      </c>
      <c r="C363" s="5">
        <v>658945.73785000003</v>
      </c>
      <c r="D363" s="5">
        <v>73041.637900000002</v>
      </c>
      <c r="E363" s="6">
        <v>731987.37575000001</v>
      </c>
      <c r="F363" s="5">
        <v>1875276.2193800001</v>
      </c>
      <c r="G363" s="6">
        <v>-1143288.84363</v>
      </c>
    </row>
    <row r="364" spans="2:7" ht="49.9" customHeight="1">
      <c r="B364" s="16" t="s">
        <v>20</v>
      </c>
      <c r="C364" s="10">
        <v>825675.62054299994</v>
      </c>
      <c r="D364" s="10">
        <v>74846.202080000003</v>
      </c>
      <c r="E364" s="11">
        <v>900521.8226229999</v>
      </c>
      <c r="F364" s="10">
        <v>1580679.0335899999</v>
      </c>
      <c r="G364" s="11">
        <v>-680157.21096699999</v>
      </c>
    </row>
    <row r="365" spans="2:7" ht="49.9" customHeight="1">
      <c r="B365" s="17" t="s">
        <v>21</v>
      </c>
      <c r="C365" s="5">
        <v>800684.89132099994</v>
      </c>
      <c r="D365" s="5">
        <v>70951.434429999994</v>
      </c>
      <c r="E365" s="6">
        <v>871636.32575099997</v>
      </c>
      <c r="F365" s="5">
        <v>1403952.0295899999</v>
      </c>
      <c r="G365" s="6">
        <v>-532315.70383899997</v>
      </c>
    </row>
    <row r="366" spans="2:7" ht="49.9" customHeight="1">
      <c r="B366" s="16" t="s">
        <v>22</v>
      </c>
      <c r="C366" s="10">
        <v>889122.11135800008</v>
      </c>
      <c r="D366" s="10">
        <v>98304.005139999994</v>
      </c>
      <c r="E366" s="11">
        <v>987426.1164980001</v>
      </c>
      <c r="F366" s="10">
        <v>1780101.2652700001</v>
      </c>
      <c r="G366" s="11">
        <v>-792675.14877199999</v>
      </c>
    </row>
    <row r="367" spans="2:7" ht="49.9" customHeight="1">
      <c r="B367" s="17" t="s">
        <v>23</v>
      </c>
      <c r="C367" s="5">
        <v>829877.57449699997</v>
      </c>
      <c r="D367" s="5">
        <v>82389.978920000009</v>
      </c>
      <c r="E367" s="6">
        <v>912267.55341699999</v>
      </c>
      <c r="F367" s="5">
        <v>1836741.6935999999</v>
      </c>
      <c r="G367" s="6">
        <v>-924474.14018299989</v>
      </c>
    </row>
    <row r="368" spans="2:7" ht="49.9" customHeight="1">
      <c r="B368" s="224" t="s">
        <v>24</v>
      </c>
      <c r="C368" s="225">
        <v>899382.78351999994</v>
      </c>
      <c r="D368" s="225">
        <v>80394.872340000002</v>
      </c>
      <c r="E368" s="226">
        <v>979777.65585999994</v>
      </c>
      <c r="F368" s="225">
        <v>1830320.44539</v>
      </c>
      <c r="G368" s="226">
        <v>-850542.78953000007</v>
      </c>
    </row>
    <row r="369" spans="2:7" ht="49.9" customHeight="1">
      <c r="B369" s="218" t="s">
        <v>169</v>
      </c>
      <c r="C369" s="219">
        <f>C347+C348+C349+C350+C351+C352+C353+C354+C355</f>
        <v>6508454.4284009999</v>
      </c>
      <c r="D369" s="219">
        <f t="shared" ref="D369:G369" si="69">D347+D348+D349+D350+D351+D352+D353+D354+D355</f>
        <v>651402.43325</v>
      </c>
      <c r="E369" s="219">
        <f>E347+E348+E349+E350+E351+E352+E353+E354+E355</f>
        <v>7159856.8616509996</v>
      </c>
      <c r="F369" s="219">
        <f t="shared" si="69"/>
        <v>13998186.9575</v>
      </c>
      <c r="G369" s="219">
        <f t="shared" si="69"/>
        <v>-6838330.0958489999</v>
      </c>
    </row>
    <row r="370" spans="2:7" ht="49.9" customHeight="1">
      <c r="B370" s="218" t="s">
        <v>170</v>
      </c>
      <c r="C370" s="219">
        <f>C360+C361+C362+C363+C364+C365+C366+C367+C368</f>
        <v>6997013.2928180005</v>
      </c>
      <c r="D370" s="219">
        <f t="shared" ref="D370:F370" si="70">D360+D361+D362+D363+D364+D365+D366+D367+D368</f>
        <v>692503.71273000003</v>
      </c>
      <c r="E370" s="219">
        <f>E360+E361+E362+E363+E364+E365+E366+E367+E368</f>
        <v>7689517.0055480003</v>
      </c>
      <c r="F370" s="219">
        <f t="shared" si="70"/>
        <v>14986017.887870003</v>
      </c>
      <c r="G370" s="219">
        <f>G360+G361+G362+G363+G364+G365+G366+G367+G368</f>
        <v>-7296500.8823220003</v>
      </c>
    </row>
    <row r="371" spans="2:7" ht="15" customHeight="1">
      <c r="B371" s="1"/>
      <c r="C371" s="1"/>
      <c r="D371" s="1"/>
      <c r="E371" s="1"/>
      <c r="F371" s="1"/>
      <c r="G371" s="1"/>
    </row>
    <row r="372" spans="2:7" s="140" customFormat="1" ht="50.1" customHeight="1">
      <c r="B372" s="185" t="s">
        <v>28</v>
      </c>
      <c r="C372" s="19"/>
      <c r="D372" s="19"/>
      <c r="E372" s="19"/>
      <c r="F372" s="19"/>
      <c r="G372" s="20" t="s">
        <v>29</v>
      </c>
    </row>
    <row r="373" spans="2:7" s="140" customFormat="1" ht="50.1" customHeight="1">
      <c r="B373" s="186" t="s">
        <v>162</v>
      </c>
      <c r="C373" s="22"/>
      <c r="D373" s="22"/>
      <c r="E373" s="22"/>
      <c r="F373" s="22"/>
      <c r="G373" s="20" t="s">
        <v>161</v>
      </c>
    </row>
  </sheetData>
  <mergeCells count="3">
    <mergeCell ref="B2:G2"/>
    <mergeCell ref="B3:G3"/>
    <mergeCell ref="B4:G4"/>
  </mergeCells>
  <printOptions horizontalCentered="1" verticalCentered="1"/>
  <pageMargins left="0.05" right="0.05" top="0.25" bottom="0.25" header="0" footer="0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S503"/>
  <sheetViews>
    <sheetView rightToLeft="1" zoomScale="20" zoomScaleNormal="20" workbookViewId="0">
      <selection activeCell="B2" sqref="B2:N2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50.7109375" style="8" customWidth="1"/>
    <col min="4" max="14" width="50.7109375" style="1" customWidth="1"/>
    <col min="15" max="15" width="53.7109375" style="1" bestFit="1" customWidth="1"/>
    <col min="16" max="16" width="37.28515625" style="1" customWidth="1"/>
    <col min="17" max="17" width="8.85546875" style="1" customWidth="1"/>
    <col min="18" max="16384" width="8.85546875" style="1"/>
  </cols>
  <sheetData>
    <row r="1" spans="2:19" ht="15.75" customHeight="1">
      <c r="C1" s="1"/>
    </row>
    <row r="2" spans="2:19" ht="64.5" customHeight="1">
      <c r="B2" s="237" t="s">
        <v>30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11"/>
      <c r="P2" s="111"/>
      <c r="Q2" s="111"/>
      <c r="R2" s="111"/>
      <c r="S2" s="111"/>
    </row>
    <row r="3" spans="2:19" ht="50.1" customHeight="1">
      <c r="B3" s="238" t="s">
        <v>31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11"/>
      <c r="P3" s="111"/>
      <c r="Q3" s="111"/>
      <c r="R3" s="111"/>
      <c r="S3" s="111"/>
    </row>
    <row r="4" spans="2:19" ht="50.1" customHeight="1">
      <c r="B4" s="238" t="s">
        <v>126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111"/>
      <c r="P4" s="111"/>
      <c r="Q4" s="111"/>
      <c r="R4" s="111"/>
      <c r="S4" s="111"/>
    </row>
    <row r="5" spans="2:19" s="209" customFormat="1" ht="50.1" customHeight="1">
      <c r="B5" s="206" t="s">
        <v>3</v>
      </c>
      <c r="C5" s="202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13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184"/>
    </row>
    <row r="7" spans="2:19" ht="125.25" customHeight="1">
      <c r="B7" s="239" t="s">
        <v>32</v>
      </c>
      <c r="C7" s="242" t="s">
        <v>33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3"/>
      <c r="O7" s="110"/>
      <c r="P7" s="110"/>
      <c r="Q7" s="110"/>
      <c r="R7" s="110"/>
      <c r="S7" s="110"/>
    </row>
    <row r="8" spans="2:19" ht="125.25" customHeight="1">
      <c r="B8" s="240"/>
      <c r="C8" s="244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6"/>
      <c r="O8" s="110"/>
      <c r="P8" s="110"/>
      <c r="Q8" s="110"/>
      <c r="R8" s="110"/>
      <c r="S8" s="110"/>
    </row>
    <row r="9" spans="2:19" ht="125.25" customHeight="1">
      <c r="B9" s="240"/>
      <c r="C9" s="26"/>
      <c r="D9" s="247" t="s">
        <v>34</v>
      </c>
      <c r="E9" s="248"/>
      <c r="F9" s="249"/>
      <c r="G9" s="247" t="s">
        <v>35</v>
      </c>
      <c r="H9" s="248"/>
      <c r="I9" s="248"/>
      <c r="J9" s="248"/>
      <c r="K9" s="247" t="s">
        <v>36</v>
      </c>
      <c r="L9" s="248"/>
      <c r="M9" s="249"/>
      <c r="N9" s="250" t="s">
        <v>37</v>
      </c>
    </row>
    <row r="10" spans="2:19" s="27" customFormat="1" ht="110.1" customHeight="1">
      <c r="B10" s="240"/>
      <c r="C10" s="26"/>
      <c r="D10" s="112" t="s">
        <v>38</v>
      </c>
      <c r="E10" s="115" t="s">
        <v>39</v>
      </c>
      <c r="F10" s="116"/>
      <c r="G10" s="118" t="s">
        <v>40</v>
      </c>
      <c r="H10" s="112" t="s">
        <v>41</v>
      </c>
      <c r="I10" s="115" t="s">
        <v>42</v>
      </c>
      <c r="J10" s="117"/>
      <c r="K10" s="118" t="s">
        <v>43</v>
      </c>
      <c r="L10" s="112" t="s">
        <v>42</v>
      </c>
      <c r="M10" s="116"/>
      <c r="N10" s="251"/>
      <c r="O10" s="119"/>
      <c r="P10" s="119"/>
      <c r="Q10" s="119"/>
    </row>
    <row r="11" spans="2:19" s="27" customFormat="1" ht="110.1" customHeight="1">
      <c r="B11" s="241" t="s">
        <v>44</v>
      </c>
      <c r="C11" s="28"/>
      <c r="D11" s="114" t="s">
        <v>45</v>
      </c>
      <c r="E11" s="122" t="s">
        <v>46</v>
      </c>
      <c r="F11" s="122"/>
      <c r="G11" s="124" t="s">
        <v>47</v>
      </c>
      <c r="H11" s="114" t="s">
        <v>48</v>
      </c>
      <c r="I11" s="122" t="s">
        <v>49</v>
      </c>
      <c r="J11" s="123"/>
      <c r="K11" s="124" t="s">
        <v>50</v>
      </c>
      <c r="L11" s="114" t="s">
        <v>49</v>
      </c>
      <c r="M11" s="122"/>
      <c r="N11" s="252"/>
      <c r="O11" s="125"/>
      <c r="P11" s="119"/>
      <c r="Q11" s="119"/>
    </row>
    <row r="12" spans="2:19" ht="49.5" hidden="1" customHeight="1">
      <c r="B12" s="4">
        <v>2000</v>
      </c>
      <c r="C12" s="31">
        <f>F12+J12+M12+N12</f>
        <v>1080816.6187199999</v>
      </c>
      <c r="D12" s="47">
        <f>SUM(D38:D49)</f>
        <v>410631.45416000002</v>
      </c>
      <c r="E12" s="47">
        <f>SUM(E38:E49)</f>
        <v>39816.71946</v>
      </c>
      <c r="F12" s="31">
        <f t="shared" ref="F12:F348" si="0">E12+D12</f>
        <v>450448.17362000002</v>
      </c>
      <c r="G12" s="47">
        <f>SUM(G38:G49)</f>
        <v>229041.17231999998</v>
      </c>
      <c r="H12" s="47">
        <f>SUM(H38:H49)</f>
        <v>29042.900670000003</v>
      </c>
      <c r="I12" s="47">
        <f>SUM(I38:I49)</f>
        <v>319911.38180000003</v>
      </c>
      <c r="J12" s="31">
        <f t="shared" ref="J12:J348" si="1">I12+H12+G12</f>
        <v>577995.45478999999</v>
      </c>
      <c r="K12" s="47">
        <f>SUM(K38:K49)</f>
        <v>5889.3394400000016</v>
      </c>
      <c r="L12" s="47">
        <f>SUM(L38:L49)</f>
        <v>46350.809690000002</v>
      </c>
      <c r="M12" s="31">
        <f>L12+K12</f>
        <v>52240.149130000005</v>
      </c>
      <c r="N12" s="49">
        <f>SUM(N38:N49)</f>
        <v>132.84118000000157</v>
      </c>
    </row>
    <row r="13" spans="2:19" ht="50.1" hidden="1" customHeight="1">
      <c r="B13" s="9">
        <v>2001</v>
      </c>
      <c r="C13" s="33">
        <f>F13+J13+M13+N13</f>
        <v>1352370.4743919999</v>
      </c>
      <c r="D13" s="48">
        <f>SUM(D51:D62)</f>
        <v>569144.18656000006</v>
      </c>
      <c r="E13" s="48">
        <f>SUM(E51:E62)</f>
        <v>56523.065139999999</v>
      </c>
      <c r="F13" s="33">
        <f t="shared" si="0"/>
        <v>625667.25170000002</v>
      </c>
      <c r="G13" s="48">
        <f>SUM(G51:G62)</f>
        <v>228887.94713999995</v>
      </c>
      <c r="H13" s="48">
        <f>SUM(H51:H62)</f>
        <v>44439.33842</v>
      </c>
      <c r="I13" s="48">
        <f>SUM(I51:I62)</f>
        <v>368712.13176199998</v>
      </c>
      <c r="J13" s="33">
        <f t="shared" si="1"/>
        <v>642039.41732199991</v>
      </c>
      <c r="K13" s="48">
        <f>SUM(K51:K62)</f>
        <v>13638.98234</v>
      </c>
      <c r="L13" s="48">
        <f>SUM(L51:L62)</f>
        <v>71024.82303</v>
      </c>
      <c r="M13" s="33">
        <f t="shared" ref="M13:M348" si="2">L13+K13</f>
        <v>84663.805370000002</v>
      </c>
      <c r="N13" s="50">
        <f>SUM(N51:N62)</f>
        <v>2.6542693376541139E-11</v>
      </c>
    </row>
    <row r="14" spans="2:19" ht="50.1" hidden="1" customHeight="1">
      <c r="B14" s="4">
        <v>2002</v>
      </c>
      <c r="C14" s="31">
        <f t="shared" ref="C14:C348" si="3">F14+J14+M14+N14</f>
        <v>1556748.3069799999</v>
      </c>
      <c r="D14" s="47">
        <f>SUM(D64:D75)</f>
        <v>769357.10310999991</v>
      </c>
      <c r="E14" s="47">
        <f>SUM(E64:E75)</f>
        <v>61293.477890000002</v>
      </c>
      <c r="F14" s="31">
        <f t="shared" si="0"/>
        <v>830650.58099999989</v>
      </c>
      <c r="G14" s="47">
        <f>SUM(G64:G75)</f>
        <v>233346.26825000002</v>
      </c>
      <c r="H14" s="47">
        <f>SUM(H64:H75)</f>
        <v>60945.390140000003</v>
      </c>
      <c r="I14" s="47">
        <f>SUM(I64:I75)</f>
        <v>360337.91966000001</v>
      </c>
      <c r="J14" s="31">
        <f t="shared" si="1"/>
        <v>654629.57805000013</v>
      </c>
      <c r="K14" s="47">
        <f>SUM(K64:K75)</f>
        <v>4926.2683399999996</v>
      </c>
      <c r="L14" s="47">
        <f>SUM(L64:L75)</f>
        <v>66506.81452</v>
      </c>
      <c r="M14" s="31">
        <f t="shared" si="2"/>
        <v>71433.082859999995</v>
      </c>
      <c r="N14" s="49">
        <f>SUM(N64:N75)</f>
        <v>35.06506999999052</v>
      </c>
    </row>
    <row r="15" spans="2:19" ht="50.1" hidden="1" customHeight="1">
      <c r="B15" s="9">
        <v>2003</v>
      </c>
      <c r="C15" s="33">
        <f t="shared" si="3"/>
        <v>1647718.3351899998</v>
      </c>
      <c r="D15" s="48">
        <f>SUM(D77:D88)</f>
        <v>879423.07571999996</v>
      </c>
      <c r="E15" s="48">
        <f>SUM(E77:E88)</f>
        <v>100788.92639000001</v>
      </c>
      <c r="F15" s="33">
        <f t="shared" si="0"/>
        <v>980212.00211</v>
      </c>
      <c r="G15" s="48">
        <f>SUM(G77:G88)</f>
        <v>240151.31025999997</v>
      </c>
      <c r="H15" s="48">
        <f>SUM(H77:H88)</f>
        <v>44354.895920000003</v>
      </c>
      <c r="I15" s="48">
        <f>SUM(I77:I88)</f>
        <v>344095.56212000002</v>
      </c>
      <c r="J15" s="33">
        <f t="shared" si="1"/>
        <v>628601.7683</v>
      </c>
      <c r="K15" s="48">
        <f>SUM(K77:K88)</f>
        <v>4058.3728899999996</v>
      </c>
      <c r="L15" s="48">
        <f>SUM(L77:L88)</f>
        <v>34846.191889999995</v>
      </c>
      <c r="M15" s="33">
        <f t="shared" si="2"/>
        <v>38904.564779999993</v>
      </c>
      <c r="N15" s="50">
        <f>SUM(N77:N88)</f>
        <v>7.9580786405131221E-12</v>
      </c>
    </row>
    <row r="16" spans="2:19" ht="50.1" hidden="1" customHeight="1">
      <c r="B16" s="4">
        <v>2004</v>
      </c>
      <c r="C16" s="31">
        <f t="shared" si="3"/>
        <v>2306626.3818499995</v>
      </c>
      <c r="D16" s="47">
        <f>SUM(D90:D101)</f>
        <v>1260397.9296299999</v>
      </c>
      <c r="E16" s="47">
        <f>SUM(E90:E101)</f>
        <v>146033.02335999999</v>
      </c>
      <c r="F16" s="31">
        <f t="shared" si="0"/>
        <v>1406430.9529899999</v>
      </c>
      <c r="G16" s="47">
        <f>SUM(G90:G101)</f>
        <v>296203.96716999996</v>
      </c>
      <c r="H16" s="47">
        <f>SUM(H90:H101)</f>
        <v>44674.342980000001</v>
      </c>
      <c r="I16" s="47">
        <f>SUM(I90:I101)</f>
        <v>501641.75589999999</v>
      </c>
      <c r="J16" s="31">
        <f t="shared" si="1"/>
        <v>842520.06604999991</v>
      </c>
      <c r="K16" s="47">
        <f>SUM(K90:K101)</f>
        <v>6344.3294799999994</v>
      </c>
      <c r="L16" s="47">
        <f>SUM(L90:L101)</f>
        <v>51331.033329999998</v>
      </c>
      <c r="M16" s="31">
        <f t="shared" si="2"/>
        <v>57675.362809999999</v>
      </c>
      <c r="N16" s="49">
        <f>SUM(N90:N101)</f>
        <v>0</v>
      </c>
    </row>
    <row r="17" spans="2:14" ht="50.1" hidden="1" customHeight="1">
      <c r="B17" s="9">
        <v>2005</v>
      </c>
      <c r="C17" s="33">
        <f t="shared" si="3"/>
        <v>2570221.8498500003</v>
      </c>
      <c r="D17" s="48">
        <f>SUM(D103:D114)</f>
        <v>1384828.2823600001</v>
      </c>
      <c r="E17" s="48">
        <f>SUM(E103:E114)</f>
        <v>199305.16986000002</v>
      </c>
      <c r="F17" s="33">
        <f t="shared" si="0"/>
        <v>1584133.4522200001</v>
      </c>
      <c r="G17" s="48">
        <f>SUM(G103:G114)</f>
        <v>319288.64605000004</v>
      </c>
      <c r="H17" s="48">
        <f>SUM(H103:H114)</f>
        <v>33002.527620000001</v>
      </c>
      <c r="I17" s="48">
        <f>SUM(I103:I114)</f>
        <v>567962.93681999994</v>
      </c>
      <c r="J17" s="33">
        <f t="shared" si="1"/>
        <v>920254.11048999988</v>
      </c>
      <c r="K17" s="48">
        <f>SUM(K103:K114)</f>
        <v>5518.4046599999992</v>
      </c>
      <c r="L17" s="48">
        <f>SUM(L103:L114)</f>
        <v>60280.067479999998</v>
      </c>
      <c r="M17" s="33">
        <f t="shared" si="2"/>
        <v>65798.472139999998</v>
      </c>
      <c r="N17" s="50">
        <f>SUM(N103:N114)</f>
        <v>35.814999999929682</v>
      </c>
    </row>
    <row r="18" spans="2:14" ht="50.1" hidden="1" customHeight="1">
      <c r="B18" s="4">
        <v>2006</v>
      </c>
      <c r="C18" s="31">
        <f t="shared" si="3"/>
        <v>2929309.6840499998</v>
      </c>
      <c r="D18" s="47">
        <f>SUM(D116:D127)</f>
        <v>1598481.03144</v>
      </c>
      <c r="E18" s="47">
        <f>SUM(E116:E127)</f>
        <v>199181.7561</v>
      </c>
      <c r="F18" s="31">
        <f t="shared" si="0"/>
        <v>1797662.7875399999</v>
      </c>
      <c r="G18" s="47">
        <f>SUM(G116:G127)</f>
        <v>322545.55475999997</v>
      </c>
      <c r="H18" s="47">
        <f>SUM(H116:H127)</f>
        <v>26482.849839999999</v>
      </c>
      <c r="I18" s="47">
        <f>SUM(I116:I127)</f>
        <v>693776.16308999993</v>
      </c>
      <c r="J18" s="31">
        <f t="shared" si="1"/>
        <v>1042804.5676899999</v>
      </c>
      <c r="K18" s="47">
        <f>SUM(K116:K127)</f>
        <v>7706.5980800000007</v>
      </c>
      <c r="L18" s="47">
        <f>SUM(L116:L127)</f>
        <v>80685.730739999985</v>
      </c>
      <c r="M18" s="31">
        <f t="shared" si="2"/>
        <v>88392.328819999981</v>
      </c>
      <c r="N18" s="49">
        <f>SUM(N116:N127)</f>
        <v>449.99999999998835</v>
      </c>
    </row>
    <row r="19" spans="2:14" ht="50.1" hidden="1" customHeight="1">
      <c r="B19" s="9">
        <v>2007</v>
      </c>
      <c r="C19" s="33">
        <f t="shared" si="3"/>
        <v>3183707.1724000005</v>
      </c>
      <c r="D19" s="48">
        <f>SUM(D129:D140)</f>
        <v>1681692.2601800002</v>
      </c>
      <c r="E19" s="48">
        <f>SUM(E129:E140)</f>
        <v>164566.51744999998</v>
      </c>
      <c r="F19" s="33">
        <f t="shared" si="0"/>
        <v>1846258.7776300001</v>
      </c>
      <c r="G19" s="48">
        <f>SUM(G129:G140)</f>
        <v>388795.69763000001</v>
      </c>
      <c r="H19" s="48">
        <f>SUM(H129:H140)</f>
        <v>32036.632639999996</v>
      </c>
      <c r="I19" s="48">
        <f>SUM(I129:I140)</f>
        <v>843722.67051999993</v>
      </c>
      <c r="J19" s="33">
        <f t="shared" si="1"/>
        <v>1264555.00079</v>
      </c>
      <c r="K19" s="48">
        <f>SUM(K129:K140)</f>
        <v>7307.3916499999996</v>
      </c>
      <c r="L19" s="48">
        <f>SUM(L129:L140)</f>
        <v>65366.071609999999</v>
      </c>
      <c r="M19" s="33">
        <f t="shared" si="2"/>
        <v>72673.463260000004</v>
      </c>
      <c r="N19" s="50">
        <f>SUM(N129:N140)</f>
        <v>219.93071999993177</v>
      </c>
    </row>
    <row r="20" spans="2:14" ht="50.1" hidden="1" customHeight="1">
      <c r="B20" s="4">
        <v>2008</v>
      </c>
      <c r="C20" s="31">
        <f t="shared" si="3"/>
        <v>4431112.9379700013</v>
      </c>
      <c r="D20" s="47">
        <f>SUM(D142:D153)</f>
        <v>1732145.9729899999</v>
      </c>
      <c r="E20" s="47">
        <f>SUM(E142:E153)</f>
        <v>157324.75914000004</v>
      </c>
      <c r="F20" s="31">
        <f t="shared" si="0"/>
        <v>1889470.7321299999</v>
      </c>
      <c r="G20" s="47">
        <f>SUM(G142:G153)</f>
        <v>917988.8153400002</v>
      </c>
      <c r="H20" s="47">
        <f>SUM(H142:H153)</f>
        <v>54570.976040000009</v>
      </c>
      <c r="I20" s="47">
        <f>SUM(I142:I153)</f>
        <v>1429016.21536</v>
      </c>
      <c r="J20" s="31">
        <f t="shared" si="1"/>
        <v>2401576.0067400001</v>
      </c>
      <c r="K20" s="47">
        <f>SUM(K142:K153)</f>
        <v>12890.032810000001</v>
      </c>
      <c r="L20" s="47">
        <f>SUM(L142:L153)</f>
        <v>125002.33326000001</v>
      </c>
      <c r="M20" s="31">
        <f t="shared" si="2"/>
        <v>137892.36607000002</v>
      </c>
      <c r="N20" s="49">
        <f>SUM(N142:N153)</f>
        <v>2173.833030000088</v>
      </c>
    </row>
    <row r="21" spans="2:14" ht="50.1" hidden="1" customHeight="1">
      <c r="B21" s="9">
        <v>2009</v>
      </c>
      <c r="C21" s="33">
        <f t="shared" si="3"/>
        <v>3579165.74022</v>
      </c>
      <c r="D21" s="48">
        <f>SUM(D155:D166)</f>
        <v>1599376.1676399997</v>
      </c>
      <c r="E21" s="48">
        <f>SUM(E155:E166)</f>
        <v>138299.98760000002</v>
      </c>
      <c r="F21" s="33">
        <f t="shared" si="0"/>
        <v>1737676.1552399998</v>
      </c>
      <c r="G21" s="48">
        <f>SUM(G155:G166)</f>
        <v>588457.33132</v>
      </c>
      <c r="H21" s="48">
        <f>SUM(H155:H166)</f>
        <v>40841.381970000002</v>
      </c>
      <c r="I21" s="48">
        <f>SUM(I155:I166)</f>
        <v>1085294.70211</v>
      </c>
      <c r="J21" s="33">
        <f t="shared" si="1"/>
        <v>1714593.4153999998</v>
      </c>
      <c r="K21" s="48">
        <f>SUM(K155:K166)</f>
        <v>9324.0712899999999</v>
      </c>
      <c r="L21" s="48">
        <f>SUM(L155:L166)</f>
        <v>117510.11202</v>
      </c>
      <c r="M21" s="33">
        <f t="shared" si="2"/>
        <v>126834.18330999999</v>
      </c>
      <c r="N21" s="50">
        <f>SUM(N155:N166)</f>
        <v>61.986270000069403</v>
      </c>
    </row>
    <row r="22" spans="2:14" ht="50.1" hidden="1" customHeight="1">
      <c r="B22" s="4">
        <v>2010</v>
      </c>
      <c r="C22" s="31">
        <f t="shared" si="3"/>
        <v>4216948.70787</v>
      </c>
      <c r="D22" s="47">
        <f>SUM(D168:D179)</f>
        <v>1836647.9481000002</v>
      </c>
      <c r="E22" s="47">
        <f>SUM(E168:E179)</f>
        <v>138639.70493000004</v>
      </c>
      <c r="F22" s="31">
        <f t="shared" si="0"/>
        <v>1975287.6530300002</v>
      </c>
      <c r="G22" s="47">
        <f>SUM(G168:G179)</f>
        <v>751618.73110999982</v>
      </c>
      <c r="H22" s="47">
        <f>SUM(H168:H179)</f>
        <v>48487.592619999996</v>
      </c>
      <c r="I22" s="47">
        <f>SUM(I168:I179)</f>
        <v>1316809.1704600002</v>
      </c>
      <c r="J22" s="31">
        <f t="shared" si="1"/>
        <v>2116915.49419</v>
      </c>
      <c r="K22" s="47">
        <f>SUM(K168:K179)</f>
        <v>11822.705420000002</v>
      </c>
      <c r="L22" s="47">
        <f>SUM(L168:L179)</f>
        <v>112608.19323</v>
      </c>
      <c r="M22" s="31">
        <f t="shared" si="2"/>
        <v>124430.89865</v>
      </c>
      <c r="N22" s="49">
        <f>SUM(N168:N179)</f>
        <v>314.66199999999998</v>
      </c>
    </row>
    <row r="23" spans="2:14" ht="50.1" hidden="1" customHeight="1">
      <c r="B23" s="9">
        <v>2011</v>
      </c>
      <c r="C23" s="33">
        <f t="shared" si="3"/>
        <v>4805872.9838000005</v>
      </c>
      <c r="D23" s="48">
        <f>SUM(D181:D192)</f>
        <v>1966694.4848</v>
      </c>
      <c r="E23" s="48">
        <f>SUM(E181:E192)</f>
        <v>132080.17600000001</v>
      </c>
      <c r="F23" s="33">
        <f t="shared" si="0"/>
        <v>2098774.6608000002</v>
      </c>
      <c r="G23" s="48">
        <f>SUM(G181:G192)</f>
        <v>1039968.262</v>
      </c>
      <c r="H23" s="48">
        <f>SUM(H181:H192)</f>
        <v>55186.405999999995</v>
      </c>
      <c r="I23" s="48">
        <f>SUM(I181:I192)</f>
        <v>1482700.7729999998</v>
      </c>
      <c r="J23" s="33">
        <f t="shared" si="1"/>
        <v>2577855.4409999996</v>
      </c>
      <c r="K23" s="48">
        <f>SUM(K181:K192)</f>
        <v>9250.1750000000011</v>
      </c>
      <c r="L23" s="48">
        <f>SUM(L181:L192)</f>
        <v>118470.77</v>
      </c>
      <c r="M23" s="33">
        <f t="shared" si="2"/>
        <v>127720.94500000001</v>
      </c>
      <c r="N23" s="50">
        <f>SUM(N181:N192)</f>
        <v>1521.9370000000001</v>
      </c>
    </row>
    <row r="24" spans="2:14" ht="50.1" hidden="1" customHeight="1">
      <c r="B24" s="4">
        <v>2012</v>
      </c>
      <c r="C24" s="31">
        <f t="shared" si="3"/>
        <v>4749569.7027499992</v>
      </c>
      <c r="D24" s="47">
        <f>SUM(D194:D205)</f>
        <v>2112533.1887500002</v>
      </c>
      <c r="E24" s="47">
        <f>SUM(E194:E205)</f>
        <v>137522.93</v>
      </c>
      <c r="F24" s="31">
        <f t="shared" si="0"/>
        <v>2250056.1187500004</v>
      </c>
      <c r="G24" s="47">
        <f>SUM(G194:G205)</f>
        <v>904904.14100000006</v>
      </c>
      <c r="H24" s="47">
        <f>SUM(H194:H205)</f>
        <v>76458.455000000016</v>
      </c>
      <c r="I24" s="47">
        <f>SUM(I194:I205)</f>
        <v>1376578.8</v>
      </c>
      <c r="J24" s="31">
        <f t="shared" si="1"/>
        <v>2357941.3960000002</v>
      </c>
      <c r="K24" s="47">
        <f>SUM(K194:K205)</f>
        <v>16810.64</v>
      </c>
      <c r="L24" s="47">
        <f>SUM(L194:L205)</f>
        <v>120393.375</v>
      </c>
      <c r="M24" s="31">
        <f t="shared" si="2"/>
        <v>137204.01500000001</v>
      </c>
      <c r="N24" s="49">
        <f>SUM(N194:N205)</f>
        <v>4368.1729999999397</v>
      </c>
    </row>
    <row r="25" spans="2:14" ht="50.1" hidden="1" customHeight="1">
      <c r="B25" s="9">
        <v>2013</v>
      </c>
      <c r="C25" s="33">
        <f t="shared" si="3"/>
        <v>4805233.9294999996</v>
      </c>
      <c r="D25" s="48">
        <f>SUM(D207:D218)</f>
        <v>2385383.3134999997</v>
      </c>
      <c r="E25" s="48">
        <f>SUM(E207:E218)</f>
        <v>141009.91800000001</v>
      </c>
      <c r="F25" s="33">
        <f t="shared" si="0"/>
        <v>2526393.2314999998</v>
      </c>
      <c r="G25" s="48">
        <f>SUM(G207:G218)</f>
        <v>687610.95900000003</v>
      </c>
      <c r="H25" s="48">
        <f>SUM(H207:H218)</f>
        <v>72980.164999999994</v>
      </c>
      <c r="I25" s="48">
        <f>SUM(I207:I218)</f>
        <v>1351933.2380000001</v>
      </c>
      <c r="J25" s="33">
        <f t="shared" si="1"/>
        <v>2112524.3620000002</v>
      </c>
      <c r="K25" s="48">
        <f>SUM(K207:K218)</f>
        <v>20577.384999999998</v>
      </c>
      <c r="L25" s="48">
        <f>SUM(L207:L218)</f>
        <v>145235.967</v>
      </c>
      <c r="M25" s="33">
        <f t="shared" si="2"/>
        <v>165813.35200000001</v>
      </c>
      <c r="N25" s="50">
        <f>SUM(N207:N218)</f>
        <v>502.98399999999998</v>
      </c>
    </row>
    <row r="26" spans="2:14" ht="50.1" hidden="1" customHeight="1">
      <c r="B26" s="4">
        <v>2014</v>
      </c>
      <c r="C26" s="31">
        <f t="shared" si="3"/>
        <v>5163028.7130000005</v>
      </c>
      <c r="D26" s="47">
        <f>SUM(D220:D231)</f>
        <v>2544931.497</v>
      </c>
      <c r="E26" s="47">
        <f>SUM(E220:E231)</f>
        <v>167795.26800000001</v>
      </c>
      <c r="F26" s="31">
        <f t="shared" si="0"/>
        <v>2712726.7650000001</v>
      </c>
      <c r="G26" s="47">
        <f>SUM(G220:G231)</f>
        <v>756943.48600000015</v>
      </c>
      <c r="H26" s="47">
        <f>SUM(H220:H231)</f>
        <v>94585.886999999988</v>
      </c>
      <c r="I26" s="47">
        <f>SUM(I220:I231)</f>
        <v>1459538.605</v>
      </c>
      <c r="J26" s="31">
        <f t="shared" si="1"/>
        <v>2311067.9780000001</v>
      </c>
      <c r="K26" s="47">
        <f>SUM(K220:K231)</f>
        <v>17377.759999999998</v>
      </c>
      <c r="L26" s="47">
        <f>SUM(L220:L231)</f>
        <v>121430.99400000001</v>
      </c>
      <c r="M26" s="31">
        <f t="shared" si="2"/>
        <v>138808.75400000002</v>
      </c>
      <c r="N26" s="49">
        <f>SUM(N220:N231)</f>
        <v>425.21600000002979</v>
      </c>
    </row>
    <row r="27" spans="2:14" ht="50.1" hidden="1" customHeight="1">
      <c r="B27" s="9">
        <v>2015</v>
      </c>
      <c r="C27" s="33">
        <f t="shared" si="3"/>
        <v>4797583.4145499999</v>
      </c>
      <c r="D27" s="48">
        <f>SUM(D233:D244)</f>
        <v>2509179.12255</v>
      </c>
      <c r="E27" s="48">
        <f>SUM(E233:E244)</f>
        <v>176282.49899999998</v>
      </c>
      <c r="F27" s="33">
        <f t="shared" si="0"/>
        <v>2685461.6215499998</v>
      </c>
      <c r="G27" s="48">
        <f>SUM(G233:G244)</f>
        <v>806190.11399999994</v>
      </c>
      <c r="H27" s="48">
        <f>SUM(H233:H244)</f>
        <v>98972.245000000024</v>
      </c>
      <c r="I27" s="48">
        <f>SUM(I233:I244)</f>
        <v>1080869.8810000001</v>
      </c>
      <c r="J27" s="33">
        <f t="shared" si="1"/>
        <v>1986032.2400000002</v>
      </c>
      <c r="K27" s="48">
        <f>SUM(K233:K244)</f>
        <v>18749.347000000002</v>
      </c>
      <c r="L27" s="48">
        <f>SUM(L233:L244)</f>
        <v>107101.87500000001</v>
      </c>
      <c r="M27" s="33">
        <f t="shared" si="2"/>
        <v>125851.22200000001</v>
      </c>
      <c r="N27" s="50">
        <f>SUM(N233:N244)</f>
        <v>238.33100000000002</v>
      </c>
    </row>
    <row r="28" spans="2:14" ht="50.1" hidden="1" customHeight="1">
      <c r="B28" s="4">
        <v>2016</v>
      </c>
      <c r="C28" s="31">
        <f t="shared" si="3"/>
        <v>4396513.7225199994</v>
      </c>
      <c r="D28" s="47">
        <f>SUM(D246:D257)</f>
        <v>2378008.0675999997</v>
      </c>
      <c r="E28" s="47">
        <f>SUM(E246:E257)</f>
        <v>184685.022</v>
      </c>
      <c r="F28" s="31">
        <f t="shared" si="0"/>
        <v>2562693.0895999996</v>
      </c>
      <c r="G28" s="47">
        <f>SUM(G246:G257)</f>
        <v>633620.37200000009</v>
      </c>
      <c r="H28" s="47">
        <f>SUM(H246:H257)</f>
        <v>107046.94099999999</v>
      </c>
      <c r="I28" s="47">
        <f>SUM(I246:I257)</f>
        <v>1001272.4429999999</v>
      </c>
      <c r="J28" s="31">
        <f t="shared" si="1"/>
        <v>1741939.7560000001</v>
      </c>
      <c r="K28" s="47">
        <f>SUM(K246:K257)</f>
        <v>15178.960000000003</v>
      </c>
      <c r="L28" s="47">
        <f>SUM(L246:L257)</f>
        <v>75768.390999999989</v>
      </c>
      <c r="M28" s="31">
        <f t="shared" si="2"/>
        <v>90947.350999999995</v>
      </c>
      <c r="N28" s="49">
        <f>SUM(N246:N257)</f>
        <v>933.52592000001653</v>
      </c>
    </row>
    <row r="29" spans="2:14" ht="50.1" hidden="1" customHeight="1">
      <c r="B29" s="9">
        <v>2017</v>
      </c>
      <c r="C29" s="33">
        <f t="shared" si="3"/>
        <v>4504224.0363899991</v>
      </c>
      <c r="D29" s="48">
        <f>SUM(D259:D270)</f>
        <v>2433781.7173899999</v>
      </c>
      <c r="E29" s="48">
        <f>SUM(E259:E270)</f>
        <v>148522.04699999999</v>
      </c>
      <c r="F29" s="33">
        <f t="shared" si="0"/>
        <v>2582303.7643899997</v>
      </c>
      <c r="G29" s="48">
        <f>SUM(G259:G270)</f>
        <v>613526.37199999997</v>
      </c>
      <c r="H29" s="48">
        <f>SUM(H259:H270)</f>
        <v>114517.095</v>
      </c>
      <c r="I29" s="48">
        <f>SUM(I259:I270)</f>
        <v>1089978.1240000001</v>
      </c>
      <c r="J29" s="33">
        <f t="shared" si="1"/>
        <v>1818021.591</v>
      </c>
      <c r="K29" s="48">
        <f>SUM(K259:K270)</f>
        <v>10929.989000000001</v>
      </c>
      <c r="L29" s="48">
        <f>SUM(L259:L270)</f>
        <v>84116.739000000001</v>
      </c>
      <c r="M29" s="33">
        <f t="shared" si="2"/>
        <v>95046.728000000003</v>
      </c>
      <c r="N29" s="50">
        <f>SUM(N259:N270)</f>
        <v>8851.9529999999395</v>
      </c>
    </row>
    <row r="30" spans="2:14" ht="50.1" hidden="1" customHeight="1">
      <c r="B30" s="4">
        <v>2018</v>
      </c>
      <c r="C30" s="31">
        <f t="shared" si="3"/>
        <v>4674706.3423999995</v>
      </c>
      <c r="D30" s="47">
        <f>SUM(D272:D283)</f>
        <v>2482529.5054000001</v>
      </c>
      <c r="E30" s="47">
        <f>SUM(E272:E283)</f>
        <v>116295.951</v>
      </c>
      <c r="F30" s="31">
        <f t="shared" si="0"/>
        <v>2598825.4564</v>
      </c>
      <c r="G30" s="47">
        <f>SUM(G272:G283)</f>
        <v>717596.8189999999</v>
      </c>
      <c r="H30" s="47">
        <f>SUM(H272:H283)</f>
        <v>94933.448000000004</v>
      </c>
      <c r="I30" s="47">
        <f>SUM(I272:I283)</f>
        <v>1163078.4650000001</v>
      </c>
      <c r="J30" s="31">
        <f t="shared" si="1"/>
        <v>1975608.7320000001</v>
      </c>
      <c r="K30" s="47">
        <f>SUM(K272:K283)</f>
        <v>8986.0770000000011</v>
      </c>
      <c r="L30" s="47">
        <f>SUM(L272:L283)</f>
        <v>88461.766999999993</v>
      </c>
      <c r="M30" s="31">
        <f t="shared" si="2"/>
        <v>97447.843999999997</v>
      </c>
      <c r="N30" s="49">
        <f>SUM(N272:N283)</f>
        <v>2824.31000000003</v>
      </c>
    </row>
    <row r="31" spans="2:14" ht="50.1" hidden="1" customHeight="1">
      <c r="B31" s="9">
        <v>2019</v>
      </c>
      <c r="C31" s="11">
        <f t="shared" si="3"/>
        <v>4995684.5956780007</v>
      </c>
      <c r="D31" s="48">
        <f>SUM(D285:D296)</f>
        <v>2654458.9681000006</v>
      </c>
      <c r="E31" s="48">
        <f>SUM(E285:E296)</f>
        <v>74587.443999999989</v>
      </c>
      <c r="F31" s="11">
        <f t="shared" si="0"/>
        <v>2729046.4121000008</v>
      </c>
      <c r="G31" s="48">
        <f>SUM(G285:G296)</f>
        <v>771356.13130200002</v>
      </c>
      <c r="H31" s="48">
        <f>SUM(H285:H296)</f>
        <v>94399.608999999982</v>
      </c>
      <c r="I31" s="48">
        <f>SUM(I285:I296)</f>
        <v>1292485.5435559999</v>
      </c>
      <c r="J31" s="11">
        <f t="shared" si="1"/>
        <v>2158241.2838579998</v>
      </c>
      <c r="K31" s="48">
        <f>SUM(K285:K296)</f>
        <v>11873.52</v>
      </c>
      <c r="L31" s="48">
        <f>SUM(L285:L296)</f>
        <v>95391.916999999987</v>
      </c>
      <c r="M31" s="11">
        <f t="shared" si="2"/>
        <v>107265.43699999999</v>
      </c>
      <c r="N31" s="50">
        <f>SUM(N285:N296)</f>
        <v>1131.4627200000286</v>
      </c>
    </row>
    <row r="32" spans="2:14" ht="50.1" customHeight="1">
      <c r="B32" s="4">
        <v>2020</v>
      </c>
      <c r="C32" s="6">
        <f t="shared" si="3"/>
        <v>5044108.4369999999</v>
      </c>
      <c r="D32" s="47">
        <f>SUM(D298:D309)</f>
        <v>2446593.9616</v>
      </c>
      <c r="E32" s="47">
        <f>SUM(E298:E309)</f>
        <v>75765.997999999992</v>
      </c>
      <c r="F32" s="6">
        <f t="shared" si="0"/>
        <v>2522359.9596000002</v>
      </c>
      <c r="G32" s="47">
        <f>SUM(G298:G309)</f>
        <v>678039.51600000006</v>
      </c>
      <c r="H32" s="47">
        <f>SUM(H298:H309)</f>
        <v>69066.603000000003</v>
      </c>
      <c r="I32" s="47">
        <f>SUM(I298:I309)</f>
        <v>1680656.0449999999</v>
      </c>
      <c r="J32" s="6">
        <f t="shared" si="1"/>
        <v>2427762.1639999999</v>
      </c>
      <c r="K32" s="47">
        <f>SUM(K298:K309)</f>
        <v>11229.375</v>
      </c>
      <c r="L32" s="47">
        <f>SUM(L298:L309)</f>
        <v>80509.157000000007</v>
      </c>
      <c r="M32" s="6">
        <f t="shared" si="2"/>
        <v>91738.532000000007</v>
      </c>
      <c r="N32" s="49">
        <f>SUM(N298:N309)</f>
        <v>2247.7813999999762</v>
      </c>
    </row>
    <row r="33" spans="2:14" ht="50.1" customHeight="1">
      <c r="B33" s="9">
        <v>2021</v>
      </c>
      <c r="C33" s="11">
        <f t="shared" si="3"/>
        <v>6038823.6086700009</v>
      </c>
      <c r="D33" s="48">
        <f>SUM(D311:D322)</f>
        <v>2619294.0214</v>
      </c>
      <c r="E33" s="48">
        <f>SUM(E311:E322)</f>
        <v>173946.41422000004</v>
      </c>
      <c r="F33" s="11">
        <f t="shared" si="0"/>
        <v>2793240.4356200001</v>
      </c>
      <c r="G33" s="48">
        <f>SUM(G311:G322)</f>
        <v>919094.0928499999</v>
      </c>
      <c r="H33" s="48">
        <f>SUM(H311:H322)</f>
        <v>74939.910370000012</v>
      </c>
      <c r="I33" s="48">
        <f>SUM(I311:I322)</f>
        <v>2153431.6930900002</v>
      </c>
      <c r="J33" s="11">
        <f t="shared" si="1"/>
        <v>3147465.6963100005</v>
      </c>
      <c r="K33" s="48">
        <f>SUM(K311:K322)</f>
        <v>12454.041569999999</v>
      </c>
      <c r="L33" s="48">
        <f>SUM(L311:L322)</f>
        <v>84655.688640000008</v>
      </c>
      <c r="M33" s="11">
        <f t="shared" si="2"/>
        <v>97109.730210000009</v>
      </c>
      <c r="N33" s="50">
        <f>SUM(N311:N322)</f>
        <v>1007.7465299997684</v>
      </c>
    </row>
    <row r="34" spans="2:14" ht="50.1" customHeight="1">
      <c r="B34" s="4">
        <v>2022</v>
      </c>
      <c r="C34" s="6">
        <f t="shared" si="3"/>
        <v>8365530.4210499991</v>
      </c>
      <c r="D34" s="47">
        <f>SUM(D324:D335)</f>
        <v>2972588.5093499995</v>
      </c>
      <c r="E34" s="47">
        <f>SUM(E324:E335)</f>
        <v>516106.63197999995</v>
      </c>
      <c r="F34" s="6">
        <f t="shared" si="0"/>
        <v>3488695.1413299995</v>
      </c>
      <c r="G34" s="47">
        <f>SUM(G324:G335)</f>
        <v>1870486.75553</v>
      </c>
      <c r="H34" s="47">
        <f>SUM(H324:H335)</f>
        <v>98964.473709999991</v>
      </c>
      <c r="I34" s="47">
        <f>SUM(I324:I335)</f>
        <v>2780917.71918</v>
      </c>
      <c r="J34" s="6">
        <f t="shared" si="1"/>
        <v>4750368.9484200003</v>
      </c>
      <c r="K34" s="47">
        <f>SUM(K324:K335)</f>
        <v>23481.588610000003</v>
      </c>
      <c r="L34" s="47">
        <f>SUM(L324:L335)</f>
        <v>101756.99386000002</v>
      </c>
      <c r="M34" s="6">
        <f t="shared" si="2"/>
        <v>125238.58247000002</v>
      </c>
      <c r="N34" s="49">
        <f>SUM(N324:N335)</f>
        <v>1227.7488300001912</v>
      </c>
    </row>
    <row r="35" spans="2:14" ht="50.1" customHeight="1">
      <c r="B35" s="9">
        <v>2023</v>
      </c>
      <c r="C35" s="11">
        <f t="shared" si="3"/>
        <v>8245179.8480090005</v>
      </c>
      <c r="D35" s="48">
        <f>SUM(D337:D348)</f>
        <v>3034850.0735600004</v>
      </c>
      <c r="E35" s="48">
        <f>SUM(E337:E348)</f>
        <v>632928.73956999998</v>
      </c>
      <c r="F35" s="11">
        <f t="shared" si="0"/>
        <v>3667778.8131300006</v>
      </c>
      <c r="G35" s="48">
        <f>SUM(G337:G348)</f>
        <v>1278399.1683389999</v>
      </c>
      <c r="H35" s="48">
        <f>SUM(H337:H348)</f>
        <v>120603.93751999998</v>
      </c>
      <c r="I35" s="48">
        <f>SUM(I337:I348)</f>
        <v>2972871.2485599997</v>
      </c>
      <c r="J35" s="11">
        <f t="shared" si="1"/>
        <v>4371874.3544189995</v>
      </c>
      <c r="K35" s="48">
        <f>SUM(K337:K348)</f>
        <v>33604.910380000001</v>
      </c>
      <c r="L35" s="48">
        <f>SUM(L337:L348)</f>
        <v>170108.04537999997</v>
      </c>
      <c r="M35" s="11">
        <f t="shared" si="2"/>
        <v>203712.95575999998</v>
      </c>
      <c r="N35" s="50">
        <f>SUM(N337:N348)</f>
        <v>1813.7247</v>
      </c>
    </row>
    <row r="36" spans="2:14" ht="50.1" customHeight="1">
      <c r="B36" s="4" t="s">
        <v>167</v>
      </c>
      <c r="C36" s="6">
        <f>SUM(C350:C361)</f>
        <v>8755541.4925509989</v>
      </c>
      <c r="D36" s="47">
        <f t="shared" ref="D36:N36" si="4">SUM(D350:D361)</f>
        <v>3887219.9695899999</v>
      </c>
      <c r="E36" s="47">
        <f t="shared" si="4"/>
        <v>702443.26724000007</v>
      </c>
      <c r="F36" s="6">
        <f t="shared" si="4"/>
        <v>4589663.2368299998</v>
      </c>
      <c r="G36" s="47">
        <f t="shared" si="4"/>
        <v>1007621.922902</v>
      </c>
      <c r="H36" s="47">
        <f t="shared" si="4"/>
        <v>72860.607199999999</v>
      </c>
      <c r="I36" s="47">
        <f t="shared" si="4"/>
        <v>2859652.2859090003</v>
      </c>
      <c r="J36" s="6">
        <f t="shared" si="4"/>
        <v>3940134.8160110004</v>
      </c>
      <c r="K36" s="47">
        <f t="shared" si="4"/>
        <v>25565.280839999999</v>
      </c>
      <c r="L36" s="47">
        <f t="shared" si="4"/>
        <v>188873.94052</v>
      </c>
      <c r="M36" s="6">
        <f t="shared" si="4"/>
        <v>214439.22136000003</v>
      </c>
      <c r="N36" s="49">
        <f t="shared" si="4"/>
        <v>11304.218350000045</v>
      </c>
    </row>
    <row r="37" spans="2:14" ht="50.1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6"/>
      <c r="L37" s="36"/>
      <c r="M37" s="35"/>
      <c r="N37" s="35"/>
    </row>
    <row r="38" spans="2:14" ht="50.1" hidden="1" customHeight="1">
      <c r="B38" s="9" t="s">
        <v>16</v>
      </c>
      <c r="C38" s="11">
        <f t="shared" ref="C38:C49" si="5">F38+J38+M38+N38</f>
        <v>70533.235130000001</v>
      </c>
      <c r="D38" s="10">
        <v>22783.238730000001</v>
      </c>
      <c r="E38" s="10">
        <v>1035.8598500000001</v>
      </c>
      <c r="F38" s="11">
        <f t="shared" ref="F38:F49" si="6">E38+D38</f>
        <v>23819.098580000002</v>
      </c>
      <c r="G38" s="10">
        <v>21332.121999999999</v>
      </c>
      <c r="H38" s="10">
        <v>1723.00854</v>
      </c>
      <c r="I38" s="10">
        <v>21903.475640000001</v>
      </c>
      <c r="J38" s="11">
        <f t="shared" ref="J38:J49" si="7">I38+H38+G38</f>
        <v>44958.606180000002</v>
      </c>
      <c r="K38" s="10">
        <v>502.84035</v>
      </c>
      <c r="L38" s="10">
        <v>1239.63552</v>
      </c>
      <c r="M38" s="11">
        <f t="shared" ref="M38:M49" si="8">L38+K38</f>
        <v>1742.47587</v>
      </c>
      <c r="N38" s="11">
        <v>13.054499999997207</v>
      </c>
    </row>
    <row r="39" spans="2:14" ht="50.1" hidden="1" customHeight="1">
      <c r="B39" s="37" t="s">
        <v>17</v>
      </c>
      <c r="C39" s="6">
        <f t="shared" si="5"/>
        <v>78437.099450000009</v>
      </c>
      <c r="D39" s="5">
        <v>29676.083690000003</v>
      </c>
      <c r="E39" s="5">
        <v>3011.1354500000002</v>
      </c>
      <c r="F39" s="6">
        <f t="shared" si="6"/>
        <v>32687.219140000005</v>
      </c>
      <c r="G39" s="5">
        <v>15909.299000000001</v>
      </c>
      <c r="H39" s="5">
        <v>1751.0490500000001</v>
      </c>
      <c r="I39" s="5">
        <v>22966.082609999998</v>
      </c>
      <c r="J39" s="6">
        <f t="shared" si="7"/>
        <v>40626.430659999998</v>
      </c>
      <c r="K39" s="5">
        <v>604.89103</v>
      </c>
      <c r="L39" s="5">
        <v>4502.7436200000002</v>
      </c>
      <c r="M39" s="6">
        <f t="shared" si="8"/>
        <v>5107.63465</v>
      </c>
      <c r="N39" s="6">
        <v>15.815000000005588</v>
      </c>
    </row>
    <row r="40" spans="2:14" ht="50.1" hidden="1" customHeight="1">
      <c r="B40" s="9" t="s">
        <v>18</v>
      </c>
      <c r="C40" s="11">
        <f t="shared" si="5"/>
        <v>75039.646880000015</v>
      </c>
      <c r="D40" s="10">
        <v>30695.560809999999</v>
      </c>
      <c r="E40" s="10">
        <v>1884.7895700000001</v>
      </c>
      <c r="F40" s="11">
        <f t="shared" si="6"/>
        <v>32580.35038</v>
      </c>
      <c r="G40" s="10">
        <v>16443.385780000001</v>
      </c>
      <c r="H40" s="10">
        <v>1542.9645700000001</v>
      </c>
      <c r="I40" s="10">
        <v>20485.974260000003</v>
      </c>
      <c r="J40" s="11">
        <f t="shared" si="7"/>
        <v>38472.324610000003</v>
      </c>
      <c r="K40" s="10">
        <v>743.66822999999999</v>
      </c>
      <c r="L40" s="10">
        <v>3228.7169800000001</v>
      </c>
      <c r="M40" s="11">
        <f t="shared" si="8"/>
        <v>3972.3852100000004</v>
      </c>
      <c r="N40" s="11">
        <v>14.586680000000634</v>
      </c>
    </row>
    <row r="41" spans="2:14" ht="50.1" hidden="1" customHeight="1">
      <c r="B41" s="37" t="s">
        <v>19</v>
      </c>
      <c r="C41" s="6">
        <f t="shared" si="5"/>
        <v>94723.94617000001</v>
      </c>
      <c r="D41" s="5">
        <v>36520.644869999996</v>
      </c>
      <c r="E41" s="5">
        <v>2070.3846100000001</v>
      </c>
      <c r="F41" s="6">
        <f t="shared" si="6"/>
        <v>38591.029479999997</v>
      </c>
      <c r="G41" s="5">
        <v>22195.852999999999</v>
      </c>
      <c r="H41" s="5">
        <v>2048.0761600000001</v>
      </c>
      <c r="I41" s="5">
        <v>28310.466280000001</v>
      </c>
      <c r="J41" s="6">
        <f t="shared" si="7"/>
        <v>52554.39544</v>
      </c>
      <c r="K41" s="5">
        <v>777.02190000000007</v>
      </c>
      <c r="L41" s="5">
        <v>2793.99935</v>
      </c>
      <c r="M41" s="6">
        <f t="shared" si="8"/>
        <v>3571.0212500000002</v>
      </c>
      <c r="N41" s="6">
        <v>7.5000000000074509</v>
      </c>
    </row>
    <row r="42" spans="2:14" ht="50.1" hidden="1" customHeight="1">
      <c r="B42" s="9" t="s">
        <v>20</v>
      </c>
      <c r="C42" s="11">
        <f t="shared" si="5"/>
        <v>99874.643230000001</v>
      </c>
      <c r="D42" s="10">
        <v>44442.01685</v>
      </c>
      <c r="E42" s="10">
        <v>3672.20282</v>
      </c>
      <c r="F42" s="11">
        <f t="shared" si="6"/>
        <v>48114.219669999999</v>
      </c>
      <c r="G42" s="10">
        <v>12714.556070000001</v>
      </c>
      <c r="H42" s="10">
        <v>1899.8124399999999</v>
      </c>
      <c r="I42" s="10">
        <v>33000.278579999998</v>
      </c>
      <c r="J42" s="11">
        <f t="shared" si="7"/>
        <v>47614.647089999999</v>
      </c>
      <c r="K42" s="10">
        <v>582.4984300000001</v>
      </c>
      <c r="L42" s="10">
        <v>3554.7780400000001</v>
      </c>
      <c r="M42" s="11">
        <f t="shared" si="8"/>
        <v>4137.2764700000007</v>
      </c>
      <c r="N42" s="11">
        <v>8.4999999999986038</v>
      </c>
    </row>
    <row r="43" spans="2:14" ht="50.1" hidden="1" customHeight="1">
      <c r="B43" s="37" t="s">
        <v>21</v>
      </c>
      <c r="C43" s="6">
        <f t="shared" si="5"/>
        <v>92389.18525000001</v>
      </c>
      <c r="D43" s="5">
        <v>29922.07127</v>
      </c>
      <c r="E43" s="5">
        <v>4537.3519100000003</v>
      </c>
      <c r="F43" s="6">
        <f t="shared" si="6"/>
        <v>34459.423179999998</v>
      </c>
      <c r="G43" s="5">
        <v>23081.434000000001</v>
      </c>
      <c r="H43" s="5">
        <v>1853.43776</v>
      </c>
      <c r="I43" s="5">
        <v>27043.169989999999</v>
      </c>
      <c r="J43" s="6">
        <f t="shared" si="7"/>
        <v>51978.041750000004</v>
      </c>
      <c r="K43" s="5">
        <v>400.78845000000001</v>
      </c>
      <c r="L43" s="5">
        <v>5547.9318700000003</v>
      </c>
      <c r="M43" s="6">
        <f t="shared" si="8"/>
        <v>5948.7203200000004</v>
      </c>
      <c r="N43" s="6">
        <v>3</v>
      </c>
    </row>
    <row r="44" spans="2:14" ht="50.1" hidden="1" customHeight="1">
      <c r="B44" s="9" t="s">
        <v>22</v>
      </c>
      <c r="C44" s="11">
        <f t="shared" si="5"/>
        <v>96354.913260000001</v>
      </c>
      <c r="D44" s="10">
        <v>41774.407869999995</v>
      </c>
      <c r="E44" s="10">
        <v>4248.7739000000001</v>
      </c>
      <c r="F44" s="11">
        <f t="shared" si="6"/>
        <v>46023.181769999996</v>
      </c>
      <c r="G44" s="10">
        <v>22027.169000000002</v>
      </c>
      <c r="H44" s="10">
        <v>1824.57771</v>
      </c>
      <c r="I44" s="10">
        <v>22761.465510000002</v>
      </c>
      <c r="J44" s="11">
        <f t="shared" si="7"/>
        <v>46613.212220000001</v>
      </c>
      <c r="K44" s="10">
        <v>392.04321000000004</v>
      </c>
      <c r="L44" s="10">
        <v>3324.47606</v>
      </c>
      <c r="M44" s="11">
        <f t="shared" si="8"/>
        <v>3716.5192699999998</v>
      </c>
      <c r="N44" s="11">
        <v>2.0000000000032596</v>
      </c>
    </row>
    <row r="45" spans="2:14" ht="50.1" hidden="1" customHeight="1">
      <c r="B45" s="37" t="s">
        <v>23</v>
      </c>
      <c r="C45" s="6">
        <f t="shared" si="5"/>
        <v>112806.91489</v>
      </c>
      <c r="D45" s="5">
        <v>37018.457710000002</v>
      </c>
      <c r="E45" s="5">
        <v>5220.2441100000005</v>
      </c>
      <c r="F45" s="6">
        <f t="shared" si="6"/>
        <v>42238.701820000002</v>
      </c>
      <c r="G45" s="5">
        <v>24826.187999999998</v>
      </c>
      <c r="H45" s="5">
        <v>4020.8375899999996</v>
      </c>
      <c r="I45" s="5">
        <v>36920.597520000003</v>
      </c>
      <c r="J45" s="6">
        <f t="shared" si="7"/>
        <v>65767.62311</v>
      </c>
      <c r="K45" s="5">
        <v>248.08139000000003</v>
      </c>
      <c r="L45" s="5">
        <v>4549.2835700000005</v>
      </c>
      <c r="M45" s="6">
        <f t="shared" si="8"/>
        <v>4797.3649600000008</v>
      </c>
      <c r="N45" s="6">
        <v>3.2249999999934809</v>
      </c>
    </row>
    <row r="46" spans="2:14" ht="50.1" hidden="1" customHeight="1">
      <c r="B46" s="9" t="s">
        <v>24</v>
      </c>
      <c r="C46" s="11">
        <f t="shared" si="5"/>
        <v>92049.499219999998</v>
      </c>
      <c r="D46" s="10">
        <v>31752.121569999999</v>
      </c>
      <c r="E46" s="10">
        <v>3180.3762099999999</v>
      </c>
      <c r="F46" s="11">
        <f t="shared" si="6"/>
        <v>34932.497779999998</v>
      </c>
      <c r="G46" s="10">
        <v>14083.82137</v>
      </c>
      <c r="H46" s="10">
        <v>4060.6006899999998</v>
      </c>
      <c r="I46" s="10">
        <v>34534.998869999996</v>
      </c>
      <c r="J46" s="11">
        <f t="shared" si="7"/>
        <v>52679.420929999993</v>
      </c>
      <c r="K46" s="10">
        <v>543.27943000000005</v>
      </c>
      <c r="L46" s="10">
        <v>3890.8010800000002</v>
      </c>
      <c r="M46" s="11">
        <f t="shared" si="8"/>
        <v>4434.0805099999998</v>
      </c>
      <c r="N46" s="11">
        <v>3.4999999999981375</v>
      </c>
    </row>
    <row r="47" spans="2:14" ht="50.1" hidden="1" customHeight="1">
      <c r="B47" s="37" t="s">
        <v>25</v>
      </c>
      <c r="C47" s="6">
        <f t="shared" si="5"/>
        <v>90279.254440000004</v>
      </c>
      <c r="D47" s="5">
        <v>31443.300320000002</v>
      </c>
      <c r="E47" s="5">
        <v>3934.9981899999998</v>
      </c>
      <c r="F47" s="6">
        <f t="shared" si="6"/>
        <v>35378.298510000001</v>
      </c>
      <c r="G47" s="5">
        <v>15708.4691</v>
      </c>
      <c r="H47" s="5">
        <v>3047.55942</v>
      </c>
      <c r="I47" s="5">
        <v>30891.243859999999</v>
      </c>
      <c r="J47" s="6">
        <f t="shared" si="7"/>
        <v>49647.272380000002</v>
      </c>
      <c r="K47" s="5">
        <v>394.66088999999999</v>
      </c>
      <c r="L47" s="5">
        <v>4858.7226600000004</v>
      </c>
      <c r="M47" s="6">
        <f t="shared" si="8"/>
        <v>5253.3835500000005</v>
      </c>
      <c r="N47" s="6">
        <v>0.29999999999720606</v>
      </c>
    </row>
    <row r="48" spans="2:14" ht="50.1" hidden="1" customHeight="1">
      <c r="B48" s="9" t="s">
        <v>26</v>
      </c>
      <c r="C48" s="11">
        <f t="shared" si="5"/>
        <v>86021.935519999999</v>
      </c>
      <c r="D48" s="10">
        <v>31987.59028</v>
      </c>
      <c r="E48" s="10">
        <v>4688.6629499999999</v>
      </c>
      <c r="F48" s="11">
        <f t="shared" si="6"/>
        <v>36676.253230000002</v>
      </c>
      <c r="G48" s="10">
        <v>20383.488000000001</v>
      </c>
      <c r="H48" s="10">
        <v>2508.11114</v>
      </c>
      <c r="I48" s="10">
        <v>21952.893829999997</v>
      </c>
      <c r="J48" s="11">
        <f t="shared" si="7"/>
        <v>44844.492969999999</v>
      </c>
      <c r="K48" s="10">
        <v>146.83899</v>
      </c>
      <c r="L48" s="10">
        <v>4293.4903299999996</v>
      </c>
      <c r="M48" s="11">
        <f t="shared" si="8"/>
        <v>4440.3293199999998</v>
      </c>
      <c r="N48" s="11">
        <v>60.86</v>
      </c>
    </row>
    <row r="49" spans="2:14" ht="50.1" hidden="1" customHeight="1">
      <c r="B49" s="37" t="s">
        <v>27</v>
      </c>
      <c r="C49" s="6">
        <f t="shared" si="5"/>
        <v>92306.345280000009</v>
      </c>
      <c r="D49" s="5">
        <v>42615.960189999998</v>
      </c>
      <c r="E49" s="5">
        <v>2331.9398900000001</v>
      </c>
      <c r="F49" s="6">
        <f t="shared" si="6"/>
        <v>44947.900079999999</v>
      </c>
      <c r="G49" s="5">
        <v>20335.386999999999</v>
      </c>
      <c r="H49" s="5">
        <v>2762.8656000000001</v>
      </c>
      <c r="I49" s="5">
        <v>19140.734850000001</v>
      </c>
      <c r="J49" s="6">
        <f t="shared" si="7"/>
        <v>42238.987450000001</v>
      </c>
      <c r="K49" s="5">
        <v>552.72713999999996</v>
      </c>
      <c r="L49" s="5">
        <v>4566.2306100000005</v>
      </c>
      <c r="M49" s="6">
        <f t="shared" si="8"/>
        <v>5118.9577500000005</v>
      </c>
      <c r="N49" s="6">
        <v>0.5</v>
      </c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6"/>
      <c r="L50" s="36"/>
      <c r="M50" s="35"/>
      <c r="N50" s="35"/>
    </row>
    <row r="51" spans="2:14" ht="50.1" hidden="1" customHeight="1">
      <c r="B51" s="9" t="s">
        <v>16</v>
      </c>
      <c r="C51" s="11">
        <f t="shared" ref="C51:C62" si="9">F51+J51+M51+N51</f>
        <v>85929.629340000014</v>
      </c>
      <c r="D51" s="10">
        <v>44289.934139999998</v>
      </c>
      <c r="E51" s="10">
        <v>1788.8329699999999</v>
      </c>
      <c r="F51" s="11">
        <f t="shared" ref="F51:F62" si="10">E51+D51</f>
        <v>46078.767110000001</v>
      </c>
      <c r="G51" s="10">
        <v>14969.26</v>
      </c>
      <c r="H51" s="10">
        <v>2726.2327700000001</v>
      </c>
      <c r="I51" s="10">
        <v>18579.40064</v>
      </c>
      <c r="J51" s="11">
        <f t="shared" ref="J51:J62" si="11">I51+H51+G51</f>
        <v>36274.893409999997</v>
      </c>
      <c r="K51" s="10">
        <v>223.15269000000001</v>
      </c>
      <c r="L51" s="10">
        <v>3352.8161299999997</v>
      </c>
      <c r="M51" s="11">
        <f t="shared" ref="M51:M62" si="12">L51+K51</f>
        <v>3575.9688199999996</v>
      </c>
      <c r="N51" s="11">
        <v>7.916241884231568E-12</v>
      </c>
    </row>
    <row r="52" spans="2:14" ht="50.1" hidden="1" customHeight="1">
      <c r="B52" s="37" t="s">
        <v>17</v>
      </c>
      <c r="C52" s="6">
        <f t="shared" si="9"/>
        <v>90876.939920000004</v>
      </c>
      <c r="D52" s="5">
        <v>43886.489299999994</v>
      </c>
      <c r="E52" s="5">
        <v>3586.2052000000003</v>
      </c>
      <c r="F52" s="6">
        <f t="shared" si="10"/>
        <v>47472.694499999998</v>
      </c>
      <c r="G52" s="5">
        <v>14875.16</v>
      </c>
      <c r="H52" s="5">
        <v>3468.8193999999999</v>
      </c>
      <c r="I52" s="5">
        <v>20678.277100000003</v>
      </c>
      <c r="J52" s="6">
        <f t="shared" si="11"/>
        <v>39022.256500000003</v>
      </c>
      <c r="K52" s="5">
        <v>693.67989</v>
      </c>
      <c r="L52" s="5">
        <v>3688.3090299999999</v>
      </c>
      <c r="M52" s="6">
        <f t="shared" si="12"/>
        <v>4381.9889199999998</v>
      </c>
      <c r="N52" s="6">
        <v>0</v>
      </c>
    </row>
    <row r="53" spans="2:14" ht="50.1" hidden="1" customHeight="1">
      <c r="B53" s="9" t="s">
        <v>18</v>
      </c>
      <c r="C53" s="11">
        <f t="shared" si="9"/>
        <v>87419.462060000005</v>
      </c>
      <c r="D53" s="10">
        <v>36285.44814</v>
      </c>
      <c r="E53" s="10">
        <v>2600.0940900000001</v>
      </c>
      <c r="F53" s="11">
        <f t="shared" si="10"/>
        <v>38885.542229999999</v>
      </c>
      <c r="G53" s="10">
        <v>16316.74</v>
      </c>
      <c r="H53" s="10">
        <v>2745.6206200000001</v>
      </c>
      <c r="I53" s="10">
        <v>27215.819789999998</v>
      </c>
      <c r="J53" s="11">
        <f t="shared" si="11"/>
        <v>46278.180410000001</v>
      </c>
      <c r="K53" s="10">
        <v>449.18400000000003</v>
      </c>
      <c r="L53" s="10">
        <v>1806.5554199999999</v>
      </c>
      <c r="M53" s="11">
        <f t="shared" si="12"/>
        <v>2255.7394199999999</v>
      </c>
      <c r="N53" s="11">
        <v>9.3132257461547854E-12</v>
      </c>
    </row>
    <row r="54" spans="2:14" ht="50.1" hidden="1" customHeight="1">
      <c r="B54" s="37" t="s">
        <v>19</v>
      </c>
      <c r="C54" s="6">
        <f t="shared" si="9"/>
        <v>98417.554080000002</v>
      </c>
      <c r="D54" s="5">
        <v>37657.326999999997</v>
      </c>
      <c r="E54" s="5">
        <v>1080.5816100000002</v>
      </c>
      <c r="F54" s="6">
        <f t="shared" si="10"/>
        <v>38737.908609999999</v>
      </c>
      <c r="G54" s="5">
        <v>21251.606</v>
      </c>
      <c r="H54" s="5">
        <v>3593.7021600000003</v>
      </c>
      <c r="I54" s="5">
        <v>25313.34319</v>
      </c>
      <c r="J54" s="6">
        <f t="shared" si="11"/>
        <v>50158.65135</v>
      </c>
      <c r="K54" s="5">
        <v>5356.4652400000004</v>
      </c>
      <c r="L54" s="5">
        <v>4164.5288799999998</v>
      </c>
      <c r="M54" s="6">
        <f t="shared" si="12"/>
        <v>9520.9941199999994</v>
      </c>
      <c r="N54" s="6">
        <v>0</v>
      </c>
    </row>
    <row r="55" spans="2:14" ht="50.1" hidden="1" customHeight="1">
      <c r="B55" s="9" t="s">
        <v>20</v>
      </c>
      <c r="C55" s="11">
        <f t="shared" si="9"/>
        <v>116675.71165999999</v>
      </c>
      <c r="D55" s="10">
        <v>45168.206340000004</v>
      </c>
      <c r="E55" s="10">
        <v>4341.1115999999993</v>
      </c>
      <c r="F55" s="11">
        <f t="shared" si="10"/>
        <v>49509.317940000001</v>
      </c>
      <c r="G55" s="10">
        <v>22414.949000000001</v>
      </c>
      <c r="H55" s="10">
        <v>3816.1821400000003</v>
      </c>
      <c r="I55" s="10">
        <v>30665.287479999999</v>
      </c>
      <c r="J55" s="11">
        <f t="shared" si="11"/>
        <v>56896.418619999997</v>
      </c>
      <c r="K55" s="10">
        <v>664.96186999999998</v>
      </c>
      <c r="L55" s="10">
        <v>9605.0132300000005</v>
      </c>
      <c r="M55" s="11">
        <f t="shared" si="12"/>
        <v>10269.9751</v>
      </c>
      <c r="N55" s="11">
        <v>0</v>
      </c>
    </row>
    <row r="56" spans="2:14" ht="50.1" hidden="1" customHeight="1">
      <c r="B56" s="37" t="s">
        <v>21</v>
      </c>
      <c r="C56" s="6">
        <f t="shared" si="9"/>
        <v>115889.35313</v>
      </c>
      <c r="D56" s="5">
        <v>46390.517159999996</v>
      </c>
      <c r="E56" s="5">
        <v>3901.7988599999999</v>
      </c>
      <c r="F56" s="6">
        <f t="shared" si="10"/>
        <v>50292.316019999998</v>
      </c>
      <c r="G56" s="5">
        <v>19742.99294</v>
      </c>
      <c r="H56" s="5">
        <v>3521.4751900000001</v>
      </c>
      <c r="I56" s="5">
        <v>35264.643280000004</v>
      </c>
      <c r="J56" s="6">
        <f t="shared" si="11"/>
        <v>58529.111409999998</v>
      </c>
      <c r="K56" s="5">
        <v>3661.9463900000001</v>
      </c>
      <c r="L56" s="5">
        <v>3405.9793100000002</v>
      </c>
      <c r="M56" s="6">
        <f t="shared" si="12"/>
        <v>7067.9256999999998</v>
      </c>
      <c r="N56" s="6">
        <v>0</v>
      </c>
    </row>
    <row r="57" spans="2:14" ht="50.1" hidden="1" customHeight="1">
      <c r="B57" s="9" t="s">
        <v>22</v>
      </c>
      <c r="C57" s="11">
        <f t="shared" si="9"/>
        <v>130194.69248999999</v>
      </c>
      <c r="D57" s="10">
        <v>52625.72709</v>
      </c>
      <c r="E57" s="10">
        <v>6805.1137699999999</v>
      </c>
      <c r="F57" s="11">
        <f t="shared" si="10"/>
        <v>59430.840859999997</v>
      </c>
      <c r="G57" s="10">
        <v>23161.00736</v>
      </c>
      <c r="H57" s="10">
        <v>4202.8369400000001</v>
      </c>
      <c r="I57" s="10">
        <v>37772.158759999998</v>
      </c>
      <c r="J57" s="11">
        <f t="shared" si="11"/>
        <v>65136.003060000003</v>
      </c>
      <c r="K57" s="10">
        <v>325.59618</v>
      </c>
      <c r="L57" s="10">
        <v>5302.2523899999997</v>
      </c>
      <c r="M57" s="11">
        <f t="shared" si="12"/>
        <v>5627.8485700000001</v>
      </c>
      <c r="N57" s="11">
        <v>-7.4505805969238283E-12</v>
      </c>
    </row>
    <row r="58" spans="2:14" ht="50.1" hidden="1" customHeight="1">
      <c r="B58" s="37" t="s">
        <v>23</v>
      </c>
      <c r="C58" s="6">
        <f t="shared" si="9"/>
        <v>113949.944132</v>
      </c>
      <c r="D58" s="5">
        <v>49974.05719</v>
      </c>
      <c r="E58" s="5">
        <v>5312.4890700000005</v>
      </c>
      <c r="F58" s="6">
        <f t="shared" si="10"/>
        <v>55286.546260000003</v>
      </c>
      <c r="G58" s="5">
        <v>16067.878369999999</v>
      </c>
      <c r="H58" s="5">
        <v>4414.8316100000002</v>
      </c>
      <c r="I58" s="5">
        <v>31100.720712000002</v>
      </c>
      <c r="J58" s="6">
        <f t="shared" si="11"/>
        <v>51583.430692000002</v>
      </c>
      <c r="K58" s="5">
        <v>163.73684</v>
      </c>
      <c r="L58" s="5">
        <v>6916.2303400000001</v>
      </c>
      <c r="M58" s="6">
        <f t="shared" si="12"/>
        <v>7079.9671799999996</v>
      </c>
      <c r="N58" s="6">
        <v>0</v>
      </c>
    </row>
    <row r="59" spans="2:14" ht="50.1" hidden="1" customHeight="1">
      <c r="B59" s="9" t="s">
        <v>24</v>
      </c>
      <c r="C59" s="11">
        <f t="shared" si="9"/>
        <v>127272.37850000001</v>
      </c>
      <c r="D59" s="10">
        <v>50927.013209999997</v>
      </c>
      <c r="E59" s="10">
        <v>5803.3495999999996</v>
      </c>
      <c r="F59" s="11">
        <f t="shared" si="10"/>
        <v>56730.362809999999</v>
      </c>
      <c r="G59" s="10">
        <v>20877.805</v>
      </c>
      <c r="H59" s="10">
        <v>4761.0204599999997</v>
      </c>
      <c r="I59" s="10">
        <v>37157.6855</v>
      </c>
      <c r="J59" s="11">
        <f t="shared" si="11"/>
        <v>62796.51096</v>
      </c>
      <c r="K59" s="10">
        <v>1288.4974199999999</v>
      </c>
      <c r="L59" s="10">
        <v>6457.00731</v>
      </c>
      <c r="M59" s="11">
        <f t="shared" si="12"/>
        <v>7745.5047299999997</v>
      </c>
      <c r="N59" s="11">
        <v>0</v>
      </c>
    </row>
    <row r="60" spans="2:14" ht="50.1" hidden="1" customHeight="1">
      <c r="B60" s="37" t="s">
        <v>25</v>
      </c>
      <c r="C60" s="6">
        <f t="shared" si="9"/>
        <v>128489.36464999999</v>
      </c>
      <c r="D60" s="5">
        <v>47886.596189999997</v>
      </c>
      <c r="E60" s="5">
        <v>10205.598199999999</v>
      </c>
      <c r="F60" s="6">
        <f t="shared" si="10"/>
        <v>58092.194389999997</v>
      </c>
      <c r="G60" s="5">
        <v>21811.722149999998</v>
      </c>
      <c r="H60" s="5">
        <v>4303.0952200000002</v>
      </c>
      <c r="I60" s="5">
        <v>34800.371460000002</v>
      </c>
      <c r="J60" s="6">
        <f t="shared" si="11"/>
        <v>60915.188829999999</v>
      </c>
      <c r="K60" s="5">
        <v>489.91086999999999</v>
      </c>
      <c r="L60" s="5">
        <v>8992.0705600000001</v>
      </c>
      <c r="M60" s="6">
        <f t="shared" si="12"/>
        <v>9481.9814299999998</v>
      </c>
      <c r="N60" s="6">
        <v>0</v>
      </c>
    </row>
    <row r="61" spans="2:14" ht="50.1" hidden="1" customHeight="1">
      <c r="B61" s="9" t="s">
        <v>26</v>
      </c>
      <c r="C61" s="11">
        <f t="shared" si="9"/>
        <v>112505.04057</v>
      </c>
      <c r="D61" s="10">
        <v>49856.922299999998</v>
      </c>
      <c r="E61" s="10">
        <v>4196.9211999999998</v>
      </c>
      <c r="F61" s="11">
        <f t="shared" si="10"/>
        <v>54053.843499999995</v>
      </c>
      <c r="G61" s="10">
        <v>15899.361010000001</v>
      </c>
      <c r="H61" s="10">
        <v>3152.5718199999997</v>
      </c>
      <c r="I61" s="10">
        <v>31415.66085</v>
      </c>
      <c r="J61" s="11">
        <f t="shared" si="11"/>
        <v>50467.593679999998</v>
      </c>
      <c r="K61" s="10">
        <v>96.429179999999988</v>
      </c>
      <c r="L61" s="10">
        <v>7887.1742100000001</v>
      </c>
      <c r="M61" s="11">
        <f t="shared" si="12"/>
        <v>7983.6033900000002</v>
      </c>
      <c r="N61" s="11">
        <v>0</v>
      </c>
    </row>
    <row r="62" spans="2:14" ht="50.1" hidden="1" customHeight="1">
      <c r="B62" s="37" t="s">
        <v>27</v>
      </c>
      <c r="C62" s="6">
        <f t="shared" si="9"/>
        <v>144750.40386000002</v>
      </c>
      <c r="D62" s="5">
        <v>64195.948499999999</v>
      </c>
      <c r="E62" s="5">
        <v>6900.9689699999999</v>
      </c>
      <c r="F62" s="6">
        <f t="shared" si="10"/>
        <v>71096.91747</v>
      </c>
      <c r="G62" s="5">
        <v>21499.46531</v>
      </c>
      <c r="H62" s="5">
        <v>3732.9500899999998</v>
      </c>
      <c r="I62" s="5">
        <v>38748.762999999999</v>
      </c>
      <c r="J62" s="6">
        <f t="shared" si="11"/>
        <v>63981.178399999997</v>
      </c>
      <c r="K62" s="5">
        <v>225.42176999999998</v>
      </c>
      <c r="L62" s="5">
        <v>9446.8862200000003</v>
      </c>
      <c r="M62" s="6">
        <f t="shared" si="12"/>
        <v>9672.3079900000012</v>
      </c>
      <c r="N62" s="6">
        <v>1.6763806343078612E-11</v>
      </c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6"/>
      <c r="L63" s="36"/>
      <c r="M63" s="35"/>
      <c r="N63" s="35"/>
    </row>
    <row r="64" spans="2:14" ht="50.1" hidden="1" customHeight="1">
      <c r="B64" s="9" t="s">
        <v>16</v>
      </c>
      <c r="C64" s="11">
        <f t="shared" ref="C64:C75" si="13">F64+J64+M64+N64</f>
        <v>92457.412150000004</v>
      </c>
      <c r="D64" s="10">
        <v>50819.984409999997</v>
      </c>
      <c r="E64" s="10">
        <v>3650.4657599999996</v>
      </c>
      <c r="F64" s="11">
        <f t="shared" ref="F64:F75" si="14">E64+D64</f>
        <v>54470.450169999996</v>
      </c>
      <c r="G64" s="10">
        <v>14480.2575</v>
      </c>
      <c r="H64" s="10">
        <v>3691.0561899999998</v>
      </c>
      <c r="I64" s="10">
        <v>17518.049709999999</v>
      </c>
      <c r="J64" s="11">
        <f t="shared" ref="J64:J75" si="15">I64+H64+G64</f>
        <v>35689.363400000002</v>
      </c>
      <c r="K64" s="10">
        <v>185.43567999999999</v>
      </c>
      <c r="L64" s="10">
        <v>2112.1628999999998</v>
      </c>
      <c r="M64" s="11">
        <f t="shared" ref="M64:M75" si="16">L64+K64</f>
        <v>2297.5985799999999</v>
      </c>
      <c r="N64" s="11">
        <v>5.5879354476928712E-12</v>
      </c>
    </row>
    <row r="65" spans="2:14" ht="50.1" hidden="1" customHeight="1">
      <c r="B65" s="37" t="s">
        <v>17</v>
      </c>
      <c r="C65" s="6">
        <f t="shared" si="13"/>
        <v>94667.732640000002</v>
      </c>
      <c r="D65" s="5">
        <v>44240.806450000004</v>
      </c>
      <c r="E65" s="5">
        <v>7165.3328300000003</v>
      </c>
      <c r="F65" s="6">
        <f t="shared" si="14"/>
        <v>51406.139280000003</v>
      </c>
      <c r="G65" s="5">
        <v>13639.148999999999</v>
      </c>
      <c r="H65" s="5">
        <v>3821.6526600000002</v>
      </c>
      <c r="I65" s="5">
        <v>22497.751250000001</v>
      </c>
      <c r="J65" s="6">
        <f t="shared" si="15"/>
        <v>39958.552909999999</v>
      </c>
      <c r="K65" s="5">
        <v>154.67562000000001</v>
      </c>
      <c r="L65" s="5">
        <v>3148.36483</v>
      </c>
      <c r="M65" s="6">
        <f t="shared" si="16"/>
        <v>3303.04045</v>
      </c>
      <c r="N65" s="6">
        <v>0</v>
      </c>
    </row>
    <row r="66" spans="2:14" ht="50.1" hidden="1" customHeight="1">
      <c r="B66" s="9" t="s">
        <v>18</v>
      </c>
      <c r="C66" s="11">
        <f t="shared" si="13"/>
        <v>129332.59476000002</v>
      </c>
      <c r="D66" s="10">
        <v>59026.471749999997</v>
      </c>
      <c r="E66" s="10">
        <v>4168.00587</v>
      </c>
      <c r="F66" s="11">
        <f t="shared" si="14"/>
        <v>63194.477619999998</v>
      </c>
      <c r="G66" s="10">
        <v>22123.672549999999</v>
      </c>
      <c r="H66" s="10">
        <v>6064.0828000000001</v>
      </c>
      <c r="I66" s="10">
        <v>32191.576269999998</v>
      </c>
      <c r="J66" s="11">
        <f t="shared" si="15"/>
        <v>60379.331619999997</v>
      </c>
      <c r="K66" s="10">
        <v>244.27914000000001</v>
      </c>
      <c r="L66" s="10">
        <v>5514.5063799999998</v>
      </c>
      <c r="M66" s="11">
        <f t="shared" si="16"/>
        <v>5758.7855199999995</v>
      </c>
      <c r="N66" s="11">
        <v>1.1175870895385742E-11</v>
      </c>
    </row>
    <row r="67" spans="2:14" ht="50.1" hidden="1" customHeight="1">
      <c r="B67" s="37" t="s">
        <v>19</v>
      </c>
      <c r="C67" s="6">
        <f t="shared" si="13"/>
        <v>114888.62856000003</v>
      </c>
      <c r="D67" s="5">
        <v>56563.752710000001</v>
      </c>
      <c r="E67" s="5">
        <v>5268.7663400000001</v>
      </c>
      <c r="F67" s="6">
        <f t="shared" si="14"/>
        <v>61832.519050000003</v>
      </c>
      <c r="G67" s="5">
        <v>19144.026999999998</v>
      </c>
      <c r="H67" s="5">
        <v>3336.4119599999999</v>
      </c>
      <c r="I67" s="5">
        <v>27110.392159999999</v>
      </c>
      <c r="J67" s="6">
        <f t="shared" si="15"/>
        <v>49590.831120000003</v>
      </c>
      <c r="K67" s="5">
        <v>270.40028000000001</v>
      </c>
      <c r="L67" s="5">
        <v>3194.8781099999997</v>
      </c>
      <c r="M67" s="6">
        <f t="shared" si="16"/>
        <v>3465.2783899999995</v>
      </c>
      <c r="N67" s="6">
        <v>7.916241884231568E-12</v>
      </c>
    </row>
    <row r="68" spans="2:14" ht="50.1" hidden="1" customHeight="1">
      <c r="B68" s="9" t="s">
        <v>20</v>
      </c>
      <c r="C68" s="11">
        <f t="shared" si="13"/>
        <v>132309.81763999996</v>
      </c>
      <c r="D68" s="10">
        <v>52009.782169999999</v>
      </c>
      <c r="E68" s="10">
        <v>4048.66743</v>
      </c>
      <c r="F68" s="11">
        <f t="shared" si="14"/>
        <v>56058.4496</v>
      </c>
      <c r="G68" s="10">
        <v>29667.856500000002</v>
      </c>
      <c r="H68" s="10">
        <v>3546.8448900000003</v>
      </c>
      <c r="I68" s="10">
        <v>38788.413649999995</v>
      </c>
      <c r="J68" s="11">
        <f t="shared" si="15"/>
        <v>72003.115040000004</v>
      </c>
      <c r="K68" s="10">
        <v>278.31268</v>
      </c>
      <c r="L68" s="10">
        <v>3967.4403199999997</v>
      </c>
      <c r="M68" s="11">
        <f t="shared" si="16"/>
        <v>4245.7529999999997</v>
      </c>
      <c r="N68" s="11">
        <v>2.499999999985099</v>
      </c>
    </row>
    <row r="69" spans="2:14" ht="50.1" hidden="1" customHeight="1">
      <c r="B69" s="37" t="s">
        <v>21</v>
      </c>
      <c r="C69" s="6">
        <f t="shared" si="13"/>
        <v>131394.65601999999</v>
      </c>
      <c r="D69" s="5">
        <v>63714.258549999999</v>
      </c>
      <c r="E69" s="5">
        <v>3691.5399300000004</v>
      </c>
      <c r="F69" s="6">
        <f t="shared" si="14"/>
        <v>67405.798479999998</v>
      </c>
      <c r="G69" s="5">
        <v>20212.311079999999</v>
      </c>
      <c r="H69" s="5">
        <v>4625.4101100000007</v>
      </c>
      <c r="I69" s="5">
        <v>30895.113969999999</v>
      </c>
      <c r="J69" s="6">
        <f t="shared" si="15"/>
        <v>55732.835160000002</v>
      </c>
      <c r="K69" s="5">
        <v>405.47796</v>
      </c>
      <c r="L69" s="5">
        <v>7817.9793499999996</v>
      </c>
      <c r="M69" s="6">
        <f t="shared" si="16"/>
        <v>8223.4573099999998</v>
      </c>
      <c r="N69" s="6">
        <v>32.565069999995643</v>
      </c>
    </row>
    <row r="70" spans="2:14" ht="50.1" hidden="1" customHeight="1">
      <c r="B70" s="9" t="s">
        <v>22</v>
      </c>
      <c r="C70" s="11">
        <f t="shared" si="13"/>
        <v>159101.83461999998</v>
      </c>
      <c r="D70" s="10">
        <v>86789.691680000004</v>
      </c>
      <c r="E70" s="10">
        <v>4282.7969599999997</v>
      </c>
      <c r="F70" s="11">
        <f t="shared" si="14"/>
        <v>91072.488639999996</v>
      </c>
      <c r="G70" s="10">
        <v>18397.305</v>
      </c>
      <c r="H70" s="10">
        <v>5974.2799599999998</v>
      </c>
      <c r="I70" s="10">
        <v>35967.773609999997</v>
      </c>
      <c r="J70" s="11">
        <f t="shared" si="15"/>
        <v>60339.358569999997</v>
      </c>
      <c r="K70" s="10">
        <v>1158.7969499999999</v>
      </c>
      <c r="L70" s="10">
        <v>6531.1904599999998</v>
      </c>
      <c r="M70" s="11">
        <f t="shared" si="16"/>
        <v>7689.9874099999997</v>
      </c>
      <c r="N70" s="11">
        <v>0</v>
      </c>
    </row>
    <row r="71" spans="2:14" ht="50.1" hidden="1" customHeight="1">
      <c r="B71" s="37" t="s">
        <v>23</v>
      </c>
      <c r="C71" s="6">
        <f t="shared" si="13"/>
        <v>126525.07713000001</v>
      </c>
      <c r="D71" s="5">
        <v>65789.384350000008</v>
      </c>
      <c r="E71" s="5">
        <v>4059.7940800000001</v>
      </c>
      <c r="F71" s="6">
        <f t="shared" si="14"/>
        <v>69849.178430000014</v>
      </c>
      <c r="G71" s="5">
        <v>10497.812</v>
      </c>
      <c r="H71" s="5">
        <v>6907.27495</v>
      </c>
      <c r="I71" s="5">
        <v>30551.773069999999</v>
      </c>
      <c r="J71" s="6">
        <f t="shared" si="15"/>
        <v>47956.86002</v>
      </c>
      <c r="K71" s="5">
        <v>491.76625000000001</v>
      </c>
      <c r="L71" s="5">
        <v>8227.2724299999991</v>
      </c>
      <c r="M71" s="6">
        <f t="shared" si="16"/>
        <v>8719.0386799999997</v>
      </c>
      <c r="N71" s="6">
        <v>-1.4901161193847657E-11</v>
      </c>
    </row>
    <row r="72" spans="2:14" ht="50.1" hidden="1" customHeight="1">
      <c r="B72" s="9" t="s">
        <v>24</v>
      </c>
      <c r="C72" s="11">
        <f t="shared" si="13"/>
        <v>161123.68588999999</v>
      </c>
      <c r="D72" s="10">
        <v>78355.972869999998</v>
      </c>
      <c r="E72" s="10">
        <v>5820.1073799999995</v>
      </c>
      <c r="F72" s="11">
        <f t="shared" si="14"/>
        <v>84176.080249999999</v>
      </c>
      <c r="G72" s="10">
        <v>20641.474399999999</v>
      </c>
      <c r="H72" s="10">
        <v>7455.8614000000007</v>
      </c>
      <c r="I72" s="10">
        <v>34684.498960000004</v>
      </c>
      <c r="J72" s="11">
        <f t="shared" si="15"/>
        <v>62781.834760000005</v>
      </c>
      <c r="K72" s="10">
        <v>681.68498999999997</v>
      </c>
      <c r="L72" s="10">
        <v>13484.08589</v>
      </c>
      <c r="M72" s="11">
        <f t="shared" si="16"/>
        <v>14165.77088</v>
      </c>
      <c r="N72" s="11">
        <v>0</v>
      </c>
    </row>
    <row r="73" spans="2:14" ht="50.1" hidden="1" customHeight="1">
      <c r="B73" s="37" t="s">
        <v>25</v>
      </c>
      <c r="C73" s="6">
        <f t="shared" si="13"/>
        <v>141333.42913</v>
      </c>
      <c r="D73" s="5">
        <v>77478.220230000006</v>
      </c>
      <c r="E73" s="5">
        <v>5764.3909699999995</v>
      </c>
      <c r="F73" s="6">
        <f t="shared" si="14"/>
        <v>83242.611199999999</v>
      </c>
      <c r="G73" s="5">
        <v>21291.158380000001</v>
      </c>
      <c r="H73" s="5">
        <v>6526.0175499999996</v>
      </c>
      <c r="I73" s="5">
        <v>26381.725050000001</v>
      </c>
      <c r="J73" s="6">
        <f t="shared" si="15"/>
        <v>54198.900979999999</v>
      </c>
      <c r="K73" s="5">
        <v>678.44646999999998</v>
      </c>
      <c r="L73" s="5">
        <v>3213.47048</v>
      </c>
      <c r="M73" s="6">
        <f t="shared" si="16"/>
        <v>3891.9169499999998</v>
      </c>
      <c r="N73" s="6">
        <v>-4.6566128730773927E-12</v>
      </c>
    </row>
    <row r="74" spans="2:14" ht="50.1" hidden="1" customHeight="1">
      <c r="B74" s="9" t="s">
        <v>26</v>
      </c>
      <c r="C74" s="11">
        <f t="shared" si="13"/>
        <v>122822.91134999999</v>
      </c>
      <c r="D74" s="10">
        <v>62122.030559999999</v>
      </c>
      <c r="E74" s="10">
        <v>6526.1704500000005</v>
      </c>
      <c r="F74" s="11">
        <f t="shared" si="14"/>
        <v>68648.201010000004</v>
      </c>
      <c r="G74" s="10">
        <v>16378.8583</v>
      </c>
      <c r="H74" s="10">
        <v>4307.87889</v>
      </c>
      <c r="I74" s="10">
        <v>27567.969710000001</v>
      </c>
      <c r="J74" s="11">
        <f t="shared" si="15"/>
        <v>48254.706900000005</v>
      </c>
      <c r="K74" s="10">
        <v>195.50882999999999</v>
      </c>
      <c r="L74" s="10">
        <v>5724.4946100000006</v>
      </c>
      <c r="M74" s="11">
        <f t="shared" si="16"/>
        <v>5920.0034400000004</v>
      </c>
      <c r="N74" s="11">
        <v>-1.0244548320770263E-11</v>
      </c>
    </row>
    <row r="75" spans="2:14" ht="50.1" hidden="1" customHeight="1">
      <c r="B75" s="37" t="s">
        <v>27</v>
      </c>
      <c r="C75" s="6">
        <f t="shared" si="13"/>
        <v>150790.52709000002</v>
      </c>
      <c r="D75" s="5">
        <v>72446.747380000001</v>
      </c>
      <c r="E75" s="5">
        <v>6847.4398899999997</v>
      </c>
      <c r="F75" s="6">
        <f t="shared" si="14"/>
        <v>79294.187269999995</v>
      </c>
      <c r="G75" s="5">
        <v>26872.38654</v>
      </c>
      <c r="H75" s="5">
        <v>4688.6187800000007</v>
      </c>
      <c r="I75" s="5">
        <v>36182.882250000002</v>
      </c>
      <c r="J75" s="6">
        <f t="shared" si="15"/>
        <v>67743.887569999992</v>
      </c>
      <c r="K75" s="5">
        <v>181.48348999999999</v>
      </c>
      <c r="L75" s="5">
        <v>3570.9687599999997</v>
      </c>
      <c r="M75" s="6">
        <f t="shared" si="16"/>
        <v>3752.4522499999998</v>
      </c>
      <c r="N75" s="6">
        <v>1.4901161193847657E-11</v>
      </c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6"/>
      <c r="L76" s="36"/>
      <c r="M76" s="35"/>
      <c r="N76" s="35"/>
    </row>
    <row r="77" spans="2:14" ht="50.1" hidden="1" customHeight="1">
      <c r="B77" s="9" t="s">
        <v>16</v>
      </c>
      <c r="C77" s="11">
        <v>124231.40962000001</v>
      </c>
      <c r="D77" s="10">
        <v>63504.262759999998</v>
      </c>
      <c r="E77" s="10">
        <v>5031.0910100000001</v>
      </c>
      <c r="F77" s="11">
        <v>68535.353770000002</v>
      </c>
      <c r="G77" s="10">
        <v>20626.123769999998</v>
      </c>
      <c r="H77" s="10">
        <v>3436.0224800000001</v>
      </c>
      <c r="I77" s="10">
        <v>27958.285829999997</v>
      </c>
      <c r="J77" s="11">
        <v>52020.432079999999</v>
      </c>
      <c r="K77" s="10">
        <v>147.41989000000001</v>
      </c>
      <c r="L77" s="10">
        <v>3528.20388</v>
      </c>
      <c r="M77" s="11">
        <v>3675.6237700000001</v>
      </c>
      <c r="N77" s="11">
        <v>5.4569682106375694E-12</v>
      </c>
    </row>
    <row r="78" spans="2:14" ht="50.1" hidden="1" customHeight="1">
      <c r="B78" s="37" t="s">
        <v>17</v>
      </c>
      <c r="C78" s="6">
        <v>105371.59082000001</v>
      </c>
      <c r="D78" s="5">
        <v>60965.256240000002</v>
      </c>
      <c r="E78" s="5">
        <v>3502.43912</v>
      </c>
      <c r="F78" s="6">
        <v>64467.695360000005</v>
      </c>
      <c r="G78" s="5">
        <v>15496.97644</v>
      </c>
      <c r="H78" s="5">
        <v>3292.7283900000002</v>
      </c>
      <c r="I78" s="5">
        <v>20436.271430000001</v>
      </c>
      <c r="J78" s="6">
        <v>39225.976260000003</v>
      </c>
      <c r="K78" s="5">
        <v>219.06985999999998</v>
      </c>
      <c r="L78" s="5">
        <v>1458.84934</v>
      </c>
      <c r="M78" s="6">
        <v>1677.9192</v>
      </c>
      <c r="N78" s="6">
        <v>3.865352482534945E-12</v>
      </c>
    </row>
    <row r="79" spans="2:14" ht="50.1" hidden="1" customHeight="1">
      <c r="B79" s="9" t="s">
        <v>18</v>
      </c>
      <c r="C79" s="11">
        <v>136717.65161</v>
      </c>
      <c r="D79" s="10">
        <v>70745.054459999999</v>
      </c>
      <c r="E79" s="10">
        <v>7218.5362699999996</v>
      </c>
      <c r="F79" s="11">
        <v>77963.590729999996</v>
      </c>
      <c r="G79" s="10">
        <v>22066.609</v>
      </c>
      <c r="H79" s="10">
        <v>4772.4312900000004</v>
      </c>
      <c r="I79" s="10">
        <v>29014.18879</v>
      </c>
      <c r="J79" s="11">
        <v>55853.229080000005</v>
      </c>
      <c r="K79" s="10">
        <v>132.14848000000001</v>
      </c>
      <c r="L79" s="10">
        <v>2768.6833199999996</v>
      </c>
      <c r="M79" s="11">
        <v>2900.8317999999995</v>
      </c>
      <c r="N79" s="11">
        <v>-7.2759576141834259E-12</v>
      </c>
    </row>
    <row r="80" spans="2:14" ht="50.1" hidden="1" customHeight="1">
      <c r="B80" s="37" t="s">
        <v>19</v>
      </c>
      <c r="C80" s="6">
        <v>101376.14601</v>
      </c>
      <c r="D80" s="5">
        <v>53400.646240000002</v>
      </c>
      <c r="E80" s="5">
        <v>5704.3916799999997</v>
      </c>
      <c r="F80" s="6">
        <v>59105.037920000002</v>
      </c>
      <c r="G80" s="5">
        <v>15295.822</v>
      </c>
      <c r="H80" s="5">
        <v>2783.7912000000001</v>
      </c>
      <c r="I80" s="5">
        <v>22146.81337</v>
      </c>
      <c r="J80" s="6">
        <v>40226.426569999996</v>
      </c>
      <c r="K80" s="5">
        <v>159.28769</v>
      </c>
      <c r="L80" s="5">
        <v>1885.39383</v>
      </c>
      <c r="M80" s="6">
        <v>2044.6815200000001</v>
      </c>
      <c r="N80" s="6">
        <v>5.4569682106375694E-12</v>
      </c>
    </row>
    <row r="81" spans="2:14" ht="50.1" hidden="1" customHeight="1">
      <c r="B81" s="9" t="s">
        <v>20</v>
      </c>
      <c r="C81" s="11">
        <v>125994.26704000002</v>
      </c>
      <c r="D81" s="10">
        <v>61726.880400000002</v>
      </c>
      <c r="E81" s="10">
        <v>5876.1458600000005</v>
      </c>
      <c r="F81" s="11">
        <v>67603.026259999999</v>
      </c>
      <c r="G81" s="10">
        <v>17177.923999999999</v>
      </c>
      <c r="H81" s="10">
        <v>3662.1507299999998</v>
      </c>
      <c r="I81" s="10">
        <v>34569.64215</v>
      </c>
      <c r="J81" s="11">
        <v>55409.71688</v>
      </c>
      <c r="K81" s="10">
        <v>449.05763999999999</v>
      </c>
      <c r="L81" s="10">
        <v>2532.4662599999997</v>
      </c>
      <c r="M81" s="11">
        <v>2981.5238999999997</v>
      </c>
      <c r="N81" s="11">
        <v>7.73070496506989E-12</v>
      </c>
    </row>
    <row r="82" spans="2:14" ht="50.1" hidden="1" customHeight="1">
      <c r="B82" s="37" t="s">
        <v>21</v>
      </c>
      <c r="C82" s="6">
        <v>128455.54225</v>
      </c>
      <c r="D82" s="5">
        <v>66131.061159999997</v>
      </c>
      <c r="E82" s="5">
        <v>7228.0768399999997</v>
      </c>
      <c r="F82" s="6">
        <v>73359.137999999992</v>
      </c>
      <c r="G82" s="5">
        <v>22840.44875</v>
      </c>
      <c r="H82" s="5">
        <v>2948.5778</v>
      </c>
      <c r="I82" s="5">
        <v>25947.656280000003</v>
      </c>
      <c r="J82" s="6">
        <v>51736.682830000005</v>
      </c>
      <c r="K82" s="5">
        <v>476.16538000000003</v>
      </c>
      <c r="L82" s="5">
        <v>2883.5560399999999</v>
      </c>
      <c r="M82" s="6">
        <v>3359.7214199999999</v>
      </c>
      <c r="N82" s="6">
        <v>-5.4569682106375694E-12</v>
      </c>
    </row>
    <row r="83" spans="2:14" ht="50.1" hidden="1" customHeight="1">
      <c r="B83" s="9" t="s">
        <v>22</v>
      </c>
      <c r="C83" s="11">
        <v>165828.42739000003</v>
      </c>
      <c r="D83" s="10">
        <v>102637.38015000001</v>
      </c>
      <c r="E83" s="10">
        <v>12827.13456</v>
      </c>
      <c r="F83" s="11">
        <v>115464.51471000002</v>
      </c>
      <c r="G83" s="10">
        <v>18290.543409999998</v>
      </c>
      <c r="H83" s="10">
        <v>3149.8988399999998</v>
      </c>
      <c r="I83" s="10">
        <v>25146.38523</v>
      </c>
      <c r="J83" s="11">
        <v>46586.82748</v>
      </c>
      <c r="K83" s="10">
        <v>377.83371999999997</v>
      </c>
      <c r="L83" s="10">
        <v>3399.2514799999999</v>
      </c>
      <c r="M83" s="11">
        <v>3777.0852</v>
      </c>
      <c r="N83" s="11">
        <v>8.6401996668428183E-12</v>
      </c>
    </row>
    <row r="84" spans="2:14" ht="50.1" hidden="1" customHeight="1">
      <c r="B84" s="37" t="s">
        <v>23</v>
      </c>
      <c r="C84" s="6">
        <v>134696.78570000001</v>
      </c>
      <c r="D84" s="5">
        <v>71482.970300000001</v>
      </c>
      <c r="E84" s="5">
        <v>7351.3770599999998</v>
      </c>
      <c r="F84" s="6">
        <v>78834.34736</v>
      </c>
      <c r="G84" s="5">
        <v>16731.758000000002</v>
      </c>
      <c r="H84" s="5">
        <v>3626.6024700000003</v>
      </c>
      <c r="I84" s="5">
        <v>31258.084190000001</v>
      </c>
      <c r="J84" s="6">
        <v>51616.444660000001</v>
      </c>
      <c r="K84" s="5">
        <v>468.56483000000003</v>
      </c>
      <c r="L84" s="5">
        <v>3777.4288500000002</v>
      </c>
      <c r="M84" s="6">
        <v>4245.9936800000005</v>
      </c>
      <c r="N84" s="6">
        <v>-1.4551915228366852E-11</v>
      </c>
    </row>
    <row r="85" spans="2:14" ht="50.1" hidden="1" customHeight="1">
      <c r="B85" s="9" t="s">
        <v>24</v>
      </c>
      <c r="C85" s="11">
        <v>151219.41603999995</v>
      </c>
      <c r="D85" s="10">
        <v>71635.276740000001</v>
      </c>
      <c r="E85" s="10">
        <v>9841.07431</v>
      </c>
      <c r="F85" s="11">
        <v>81476.351049999997</v>
      </c>
      <c r="G85" s="10">
        <v>29277.846000000001</v>
      </c>
      <c r="H85" s="10">
        <v>3970.2432999999996</v>
      </c>
      <c r="I85" s="10">
        <v>34120.428740000003</v>
      </c>
      <c r="J85" s="11">
        <v>67368.51804000001</v>
      </c>
      <c r="K85" s="10">
        <v>546.86166000000003</v>
      </c>
      <c r="L85" s="10">
        <v>1827.6852900000001</v>
      </c>
      <c r="M85" s="11">
        <v>2374.5469499999999</v>
      </c>
      <c r="N85" s="11">
        <v>-2.5920599000528455E-11</v>
      </c>
    </row>
    <row r="86" spans="2:14" ht="50.1" hidden="1" customHeight="1">
      <c r="B86" s="37" t="s">
        <v>25</v>
      </c>
      <c r="C86" s="6">
        <v>136242.60824999999</v>
      </c>
      <c r="D86" s="5">
        <v>75153.502689999994</v>
      </c>
      <c r="E86" s="5">
        <v>11499.80091</v>
      </c>
      <c r="F86" s="6">
        <v>86653.303599999999</v>
      </c>
      <c r="G86" s="5">
        <v>17457.895499999999</v>
      </c>
      <c r="H86" s="5">
        <v>4005.78179</v>
      </c>
      <c r="I86" s="5">
        <v>25791.543610000001</v>
      </c>
      <c r="J86" s="6">
        <v>47255.2209</v>
      </c>
      <c r="K86" s="5">
        <v>439.93103000000002</v>
      </c>
      <c r="L86" s="5">
        <v>1894.15272</v>
      </c>
      <c r="M86" s="6">
        <v>2334.0837500000002</v>
      </c>
      <c r="N86" s="6">
        <v>-9.0949470177292824E-12</v>
      </c>
    </row>
    <row r="87" spans="2:14" ht="50.1" hidden="1" customHeight="1">
      <c r="B87" s="9" t="s">
        <v>26</v>
      </c>
      <c r="C87" s="11">
        <v>160108.70583000005</v>
      </c>
      <c r="D87" s="10">
        <v>87660.613590000008</v>
      </c>
      <c r="E87" s="10">
        <v>14668.648380000001</v>
      </c>
      <c r="F87" s="11">
        <v>102329.26197000001</v>
      </c>
      <c r="G87" s="10">
        <v>23643.324390000002</v>
      </c>
      <c r="H87" s="10">
        <v>2682.3201400000003</v>
      </c>
      <c r="I87" s="10">
        <v>27861.355899999999</v>
      </c>
      <c r="J87" s="11">
        <v>54187.00043</v>
      </c>
      <c r="K87" s="10">
        <v>289.49190999999996</v>
      </c>
      <c r="L87" s="10">
        <v>3302.9515200000001</v>
      </c>
      <c r="M87" s="11">
        <v>3592.4434300000003</v>
      </c>
      <c r="N87" s="11">
        <v>2.8194335754960775E-11</v>
      </c>
    </row>
    <row r="88" spans="2:14" ht="50.1" hidden="1" customHeight="1">
      <c r="B88" s="37" t="s">
        <v>27</v>
      </c>
      <c r="C88" s="6">
        <v>177475.78463000004</v>
      </c>
      <c r="D88" s="5">
        <v>94380.170989999999</v>
      </c>
      <c r="E88" s="5">
        <v>10040.21039</v>
      </c>
      <c r="F88" s="6">
        <v>104420.38138000001</v>
      </c>
      <c r="G88" s="5">
        <v>21246.039000000001</v>
      </c>
      <c r="H88" s="5">
        <v>6024.3474900000001</v>
      </c>
      <c r="I88" s="5">
        <v>39844.906600000002</v>
      </c>
      <c r="J88" s="6">
        <v>67115.293090000006</v>
      </c>
      <c r="K88" s="5">
        <v>352.54079999999999</v>
      </c>
      <c r="L88" s="5">
        <v>5587.5693600000004</v>
      </c>
      <c r="M88" s="6">
        <v>5940.1101600000002</v>
      </c>
      <c r="N88" s="6">
        <v>1.0913936421275139E-11</v>
      </c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6"/>
      <c r="L89" s="36"/>
      <c r="M89" s="35"/>
      <c r="N89" s="35"/>
    </row>
    <row r="90" spans="2:14" ht="50.1" hidden="1" customHeight="1">
      <c r="B90" s="9" t="s">
        <v>16</v>
      </c>
      <c r="C90" s="11">
        <v>179368.67314999999</v>
      </c>
      <c r="D90" s="10">
        <v>105566.30551999999</v>
      </c>
      <c r="E90" s="10">
        <v>10156.152</v>
      </c>
      <c r="F90" s="11">
        <v>115722.45752</v>
      </c>
      <c r="G90" s="10">
        <v>17895.749500000002</v>
      </c>
      <c r="H90" s="10">
        <v>3251.84618</v>
      </c>
      <c r="I90" s="10">
        <v>39627.940270000006</v>
      </c>
      <c r="J90" s="11">
        <v>60775.535950000005</v>
      </c>
      <c r="K90" s="10">
        <v>226.85854</v>
      </c>
      <c r="L90" s="10">
        <v>2643.82114</v>
      </c>
      <c r="M90" s="11">
        <v>2870.6796800000002</v>
      </c>
      <c r="N90" s="11">
        <v>0</v>
      </c>
    </row>
    <row r="91" spans="2:14" ht="50.1" hidden="1" customHeight="1">
      <c r="B91" s="37" t="s">
        <v>17</v>
      </c>
      <c r="C91" s="6">
        <v>139603.89582999999</v>
      </c>
      <c r="D91" s="5">
        <v>85715.631309999997</v>
      </c>
      <c r="E91" s="5">
        <v>7637.6003899999996</v>
      </c>
      <c r="F91" s="6">
        <v>93353.231700000004</v>
      </c>
      <c r="G91" s="5">
        <v>18386.275000000001</v>
      </c>
      <c r="H91" s="5">
        <v>2137.21774</v>
      </c>
      <c r="I91" s="5">
        <v>23155.436289999998</v>
      </c>
      <c r="J91" s="6">
        <v>43678.929029999999</v>
      </c>
      <c r="K91" s="5">
        <v>277.66803000000004</v>
      </c>
      <c r="L91" s="5">
        <v>2294.0670700000001</v>
      </c>
      <c r="M91" s="6">
        <v>2571.7350999999999</v>
      </c>
      <c r="N91" s="6">
        <v>0</v>
      </c>
    </row>
    <row r="92" spans="2:14" ht="50.1" hidden="1" customHeight="1">
      <c r="B92" s="9" t="s">
        <v>18</v>
      </c>
      <c r="C92" s="11">
        <v>187433.70306999999</v>
      </c>
      <c r="D92" s="10">
        <v>106614.81716999999</v>
      </c>
      <c r="E92" s="10">
        <v>9406.9742999999999</v>
      </c>
      <c r="F92" s="11">
        <v>116021.79147</v>
      </c>
      <c r="G92" s="10">
        <v>20678.192999999999</v>
      </c>
      <c r="H92" s="10">
        <v>3639.5476600000002</v>
      </c>
      <c r="I92" s="10">
        <v>41954.319940000001</v>
      </c>
      <c r="J92" s="11">
        <v>66272.060599999997</v>
      </c>
      <c r="K92" s="10">
        <v>512.26513</v>
      </c>
      <c r="L92" s="10">
        <v>4627.5858699999999</v>
      </c>
      <c r="M92" s="11">
        <v>5139.8509999999997</v>
      </c>
      <c r="N92" s="11">
        <v>0</v>
      </c>
    </row>
    <row r="93" spans="2:14" ht="50.1" hidden="1" customHeight="1">
      <c r="B93" s="37" t="s">
        <v>19</v>
      </c>
      <c r="C93" s="6">
        <v>164638.33893</v>
      </c>
      <c r="D93" s="5">
        <v>86608.051480000009</v>
      </c>
      <c r="E93" s="5">
        <v>6532.80969</v>
      </c>
      <c r="F93" s="6">
        <v>93140.861170000004</v>
      </c>
      <c r="G93" s="5">
        <v>28089.28586</v>
      </c>
      <c r="H93" s="5">
        <v>3801.4288900000001</v>
      </c>
      <c r="I93" s="5">
        <v>36588.529929999997</v>
      </c>
      <c r="J93" s="6">
        <v>68479.244680000003</v>
      </c>
      <c r="K93" s="5">
        <v>507.51074999999997</v>
      </c>
      <c r="L93" s="5">
        <v>2510.7223300000001</v>
      </c>
      <c r="M93" s="6">
        <v>3018.23308</v>
      </c>
      <c r="N93" s="6">
        <v>0</v>
      </c>
    </row>
    <row r="94" spans="2:14" ht="50.1" hidden="1" customHeight="1">
      <c r="B94" s="9" t="s">
        <v>20</v>
      </c>
      <c r="C94" s="11">
        <v>179502.69411000001</v>
      </c>
      <c r="D94" s="10">
        <v>93473.181200000006</v>
      </c>
      <c r="E94" s="10">
        <v>11314.29132</v>
      </c>
      <c r="F94" s="11">
        <v>104787.47252000001</v>
      </c>
      <c r="G94" s="10">
        <v>21829.986350000003</v>
      </c>
      <c r="H94" s="10">
        <v>6022.7144200000002</v>
      </c>
      <c r="I94" s="10">
        <v>40540.001979999994</v>
      </c>
      <c r="J94" s="11">
        <v>68392.702749999997</v>
      </c>
      <c r="K94" s="10">
        <v>1292.5713600000001</v>
      </c>
      <c r="L94" s="10">
        <v>5029.9474800000007</v>
      </c>
      <c r="M94" s="11">
        <v>6322.5188400000006</v>
      </c>
      <c r="N94" s="11">
        <v>0</v>
      </c>
    </row>
    <row r="95" spans="2:14" ht="50.1" hidden="1" customHeight="1">
      <c r="B95" s="37" t="s">
        <v>21</v>
      </c>
      <c r="C95" s="6">
        <v>214111.60169000001</v>
      </c>
      <c r="D95" s="5">
        <v>115453.95600000001</v>
      </c>
      <c r="E95" s="5">
        <v>14467.1203</v>
      </c>
      <c r="F95" s="6">
        <v>129921.0763</v>
      </c>
      <c r="G95" s="5">
        <v>25614.240850000002</v>
      </c>
      <c r="H95" s="5">
        <v>5863.3756100000001</v>
      </c>
      <c r="I95" s="5">
        <v>44421.038390000002</v>
      </c>
      <c r="J95" s="6">
        <v>75898.654850000006</v>
      </c>
      <c r="K95" s="5">
        <v>289.62316999999996</v>
      </c>
      <c r="L95" s="5">
        <v>8002.24737</v>
      </c>
      <c r="M95" s="6">
        <v>8291.8705399999999</v>
      </c>
      <c r="N95" s="6">
        <v>0</v>
      </c>
    </row>
    <row r="96" spans="2:14" ht="50.1" hidden="1" customHeight="1">
      <c r="B96" s="9" t="s">
        <v>22</v>
      </c>
      <c r="C96" s="11">
        <v>202853.06660999998</v>
      </c>
      <c r="D96" s="10">
        <v>111709.53917</v>
      </c>
      <c r="E96" s="10">
        <v>8995.581900000001</v>
      </c>
      <c r="F96" s="11">
        <v>120705.12107000001</v>
      </c>
      <c r="G96" s="10">
        <v>30413.07</v>
      </c>
      <c r="H96" s="10">
        <v>5142.9876900000008</v>
      </c>
      <c r="I96" s="10">
        <v>39670.795989999999</v>
      </c>
      <c r="J96" s="11">
        <v>75226.85368</v>
      </c>
      <c r="K96" s="10">
        <v>1164.1721200000002</v>
      </c>
      <c r="L96" s="10">
        <v>5756.9197400000003</v>
      </c>
      <c r="M96" s="11">
        <v>6921.0918600000005</v>
      </c>
      <c r="N96" s="11">
        <v>0</v>
      </c>
    </row>
    <row r="97" spans="2:14" ht="50.1" hidden="1" customHeight="1">
      <c r="B97" s="37" t="s">
        <v>23</v>
      </c>
      <c r="C97" s="6">
        <v>226857.83189000003</v>
      </c>
      <c r="D97" s="5">
        <v>126152.19312000001</v>
      </c>
      <c r="E97" s="5">
        <v>12491.709210000001</v>
      </c>
      <c r="F97" s="6">
        <v>138643.90233000001</v>
      </c>
      <c r="G97" s="5">
        <v>24784.062000000002</v>
      </c>
      <c r="H97" s="5">
        <v>3967.5439100000003</v>
      </c>
      <c r="I97" s="5">
        <v>54513.82559</v>
      </c>
      <c r="J97" s="6">
        <v>83265.431500000006</v>
      </c>
      <c r="K97" s="5">
        <v>530.23291000000006</v>
      </c>
      <c r="L97" s="5">
        <v>4418.2651500000002</v>
      </c>
      <c r="M97" s="6">
        <v>4948.4980599999999</v>
      </c>
      <c r="N97" s="6">
        <v>0</v>
      </c>
    </row>
    <row r="98" spans="2:14" ht="50.1" hidden="1" customHeight="1">
      <c r="B98" s="9" t="s">
        <v>24</v>
      </c>
      <c r="C98" s="11">
        <v>207505.36761000002</v>
      </c>
      <c r="D98" s="10">
        <v>112333.28915000001</v>
      </c>
      <c r="E98" s="10">
        <v>13401.257390000001</v>
      </c>
      <c r="F98" s="11">
        <v>125734.54654000001</v>
      </c>
      <c r="G98" s="10">
        <v>29053.304</v>
      </c>
      <c r="H98" s="10">
        <v>2818.71533</v>
      </c>
      <c r="I98" s="10">
        <v>46081.119340000005</v>
      </c>
      <c r="J98" s="11">
        <v>77953.13867</v>
      </c>
      <c r="K98" s="10">
        <v>273.73586</v>
      </c>
      <c r="L98" s="10">
        <v>3543.9465399999999</v>
      </c>
      <c r="M98" s="11">
        <v>3817.6823999999997</v>
      </c>
      <c r="N98" s="11">
        <v>0</v>
      </c>
    </row>
    <row r="99" spans="2:14" ht="50.1" hidden="1" customHeight="1">
      <c r="B99" s="37" t="s">
        <v>25</v>
      </c>
      <c r="C99" s="6">
        <v>182767.39513000002</v>
      </c>
      <c r="D99" s="5">
        <v>94985.719340000011</v>
      </c>
      <c r="E99" s="5">
        <v>17089.388360000001</v>
      </c>
      <c r="F99" s="6">
        <v>112075.10770000001</v>
      </c>
      <c r="G99" s="5">
        <v>23067.455000000002</v>
      </c>
      <c r="H99" s="5">
        <v>2364.72577</v>
      </c>
      <c r="I99" s="5">
        <v>40569.859520000005</v>
      </c>
      <c r="J99" s="6">
        <v>66002.040290000004</v>
      </c>
      <c r="K99" s="5">
        <v>294.57206000000002</v>
      </c>
      <c r="L99" s="5">
        <v>4395.67508</v>
      </c>
      <c r="M99" s="6">
        <v>4690.2471400000004</v>
      </c>
      <c r="N99" s="6">
        <v>0</v>
      </c>
    </row>
    <row r="100" spans="2:14" ht="50.1" hidden="1" customHeight="1">
      <c r="B100" s="9" t="s">
        <v>26</v>
      </c>
      <c r="C100" s="11">
        <v>186503.78527999998</v>
      </c>
      <c r="D100" s="10">
        <v>94413.128060000003</v>
      </c>
      <c r="E100" s="10">
        <v>18562.51168</v>
      </c>
      <c r="F100" s="11">
        <v>112975.63974</v>
      </c>
      <c r="G100" s="10">
        <v>24220.899000000001</v>
      </c>
      <c r="H100" s="10">
        <v>1998.92037</v>
      </c>
      <c r="I100" s="10">
        <v>42452.608009999996</v>
      </c>
      <c r="J100" s="11">
        <v>68672.427379999994</v>
      </c>
      <c r="K100" s="10">
        <v>395.23136</v>
      </c>
      <c r="L100" s="10">
        <v>4460.4867999999997</v>
      </c>
      <c r="M100" s="11">
        <v>4855.7181599999994</v>
      </c>
      <c r="N100" s="11">
        <v>0</v>
      </c>
    </row>
    <row r="101" spans="2:14" ht="50.1" hidden="1" customHeight="1">
      <c r="B101" s="37" t="s">
        <v>27</v>
      </c>
      <c r="C101" s="6">
        <v>235480.02854999999</v>
      </c>
      <c r="D101" s="5">
        <v>127372.11811</v>
      </c>
      <c r="E101" s="5">
        <v>15977.626819999999</v>
      </c>
      <c r="F101" s="6">
        <v>143349.74492999999</v>
      </c>
      <c r="G101" s="5">
        <v>32171.446609999999</v>
      </c>
      <c r="H101" s="5">
        <v>3665.3194100000001</v>
      </c>
      <c r="I101" s="5">
        <v>52066.280650000001</v>
      </c>
      <c r="J101" s="6">
        <v>87903.046669999996</v>
      </c>
      <c r="K101" s="5">
        <v>579.8881899999999</v>
      </c>
      <c r="L101" s="5">
        <v>3647.3487599999999</v>
      </c>
      <c r="M101" s="6">
        <v>4227.2369499999995</v>
      </c>
      <c r="N101" s="6">
        <v>0</v>
      </c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6"/>
      <c r="L102" s="36"/>
      <c r="M102" s="35"/>
      <c r="N102" s="35"/>
    </row>
    <row r="103" spans="2:14" ht="50.1" hidden="1" customHeight="1">
      <c r="B103" s="9" t="s">
        <v>16</v>
      </c>
      <c r="C103" s="11">
        <f t="shared" ref="C103:C114" si="17">F103+J103+M103+N103</f>
        <v>189811.48205000002</v>
      </c>
      <c r="D103" s="10">
        <v>114244.58822000001</v>
      </c>
      <c r="E103" s="10">
        <v>9470.2191500000008</v>
      </c>
      <c r="F103" s="11">
        <f t="shared" ref="F103:F114" si="18">E103+D103</f>
        <v>123714.80737000001</v>
      </c>
      <c r="G103" s="10">
        <v>26148.834999999999</v>
      </c>
      <c r="H103" s="10">
        <v>1941.6014700000001</v>
      </c>
      <c r="I103" s="10">
        <v>33193.484850000001</v>
      </c>
      <c r="J103" s="11">
        <f t="shared" ref="J103:J114" si="19">I103+H103+G103</f>
        <v>61283.921320000001</v>
      </c>
      <c r="K103" s="10">
        <v>327.79765000000003</v>
      </c>
      <c r="L103" s="10">
        <v>4484.9557100000002</v>
      </c>
      <c r="M103" s="11">
        <f t="shared" ref="M103:M114" si="20">L103+K103</f>
        <v>4812.7533600000006</v>
      </c>
      <c r="N103" s="11">
        <v>0</v>
      </c>
    </row>
    <row r="104" spans="2:14" ht="50.1" hidden="1" customHeight="1">
      <c r="B104" s="37" t="s">
        <v>17</v>
      </c>
      <c r="C104" s="6">
        <f t="shared" si="17"/>
        <v>174988.33802</v>
      </c>
      <c r="D104" s="5">
        <v>101854.27961</v>
      </c>
      <c r="E104" s="5">
        <v>12578.261410000001</v>
      </c>
      <c r="F104" s="6">
        <f t="shared" si="18"/>
        <v>114432.54102</v>
      </c>
      <c r="G104" s="5">
        <v>17610.59</v>
      </c>
      <c r="H104" s="5">
        <v>2006.41137</v>
      </c>
      <c r="I104" s="5">
        <v>37832.406659999993</v>
      </c>
      <c r="J104" s="6">
        <f t="shared" si="19"/>
        <v>57449.408029999991</v>
      </c>
      <c r="K104" s="5">
        <v>611.96275000000003</v>
      </c>
      <c r="L104" s="5">
        <v>2458.6112200000002</v>
      </c>
      <c r="M104" s="6">
        <f t="shared" si="20"/>
        <v>3070.5739700000004</v>
      </c>
      <c r="N104" s="6">
        <v>35.815000000013505</v>
      </c>
    </row>
    <row r="105" spans="2:14" ht="50.1" hidden="1" customHeight="1">
      <c r="B105" s="9" t="s">
        <v>18</v>
      </c>
      <c r="C105" s="11">
        <f t="shared" si="17"/>
        <v>219154.94038999997</v>
      </c>
      <c r="D105" s="10">
        <v>114857.50769</v>
      </c>
      <c r="E105" s="10">
        <v>15968.38731</v>
      </c>
      <c r="F105" s="11">
        <f t="shared" si="18"/>
        <v>130825.895</v>
      </c>
      <c r="G105" s="10">
        <v>29241.328120000002</v>
      </c>
      <c r="H105" s="10">
        <v>4855.6782499999999</v>
      </c>
      <c r="I105" s="10">
        <v>49156.017390000001</v>
      </c>
      <c r="J105" s="11">
        <f t="shared" si="19"/>
        <v>83253.023759999996</v>
      </c>
      <c r="K105" s="10">
        <v>387.12064000000004</v>
      </c>
      <c r="L105" s="10">
        <v>4688.9009900000001</v>
      </c>
      <c r="M105" s="11">
        <f t="shared" si="20"/>
        <v>5076.0216300000002</v>
      </c>
      <c r="N105" s="11">
        <v>-1.955777406692505E-11</v>
      </c>
    </row>
    <row r="106" spans="2:14" ht="50.1" hidden="1" customHeight="1">
      <c r="B106" s="37" t="s">
        <v>19</v>
      </c>
      <c r="C106" s="6">
        <f t="shared" si="17"/>
        <v>190134.24339999998</v>
      </c>
      <c r="D106" s="5">
        <v>97669.901989999998</v>
      </c>
      <c r="E106" s="5">
        <v>13785.2438</v>
      </c>
      <c r="F106" s="6">
        <f t="shared" si="18"/>
        <v>111455.14579</v>
      </c>
      <c r="G106" s="5">
        <v>30072.341</v>
      </c>
      <c r="H106" s="5">
        <v>4385.2396200000003</v>
      </c>
      <c r="I106" s="5">
        <v>39986.4323</v>
      </c>
      <c r="J106" s="6">
        <f t="shared" si="19"/>
        <v>74444.012920000008</v>
      </c>
      <c r="K106" s="5">
        <v>447.23904999999996</v>
      </c>
      <c r="L106" s="5">
        <v>3787.84564</v>
      </c>
      <c r="M106" s="6">
        <f t="shared" si="20"/>
        <v>4235.0846899999997</v>
      </c>
      <c r="N106" s="6">
        <v>0</v>
      </c>
    </row>
    <row r="107" spans="2:14" ht="50.1" hidden="1" customHeight="1">
      <c r="B107" s="9" t="s">
        <v>20</v>
      </c>
      <c r="C107" s="11">
        <f t="shared" si="17"/>
        <v>224906.60999000003</v>
      </c>
      <c r="D107" s="10">
        <v>105568.75840000001</v>
      </c>
      <c r="E107" s="10">
        <v>17545.563120000003</v>
      </c>
      <c r="F107" s="11">
        <f t="shared" si="18"/>
        <v>123114.32152000001</v>
      </c>
      <c r="G107" s="10">
        <v>30656.129000000001</v>
      </c>
      <c r="H107" s="10">
        <v>2353.7663600000001</v>
      </c>
      <c r="I107" s="10">
        <v>54743.088739999999</v>
      </c>
      <c r="J107" s="11">
        <f t="shared" si="19"/>
        <v>87752.984100000001</v>
      </c>
      <c r="K107" s="10">
        <v>629.93343999999991</v>
      </c>
      <c r="L107" s="10">
        <v>13409.370929999999</v>
      </c>
      <c r="M107" s="11">
        <f t="shared" si="20"/>
        <v>14039.30437</v>
      </c>
      <c r="N107" s="11">
        <v>2.0489096641540526E-11</v>
      </c>
    </row>
    <row r="108" spans="2:14" ht="50.1" hidden="1" customHeight="1">
      <c r="B108" s="37" t="s">
        <v>21</v>
      </c>
      <c r="C108" s="6">
        <f t="shared" si="17"/>
        <v>225379.30898</v>
      </c>
      <c r="D108" s="5">
        <v>131871.52397000001</v>
      </c>
      <c r="E108" s="5">
        <v>14819.50705</v>
      </c>
      <c r="F108" s="6">
        <f t="shared" si="18"/>
        <v>146691.03101999999</v>
      </c>
      <c r="G108" s="5">
        <v>12275.6625</v>
      </c>
      <c r="H108" s="5">
        <v>2284.3503900000001</v>
      </c>
      <c r="I108" s="5">
        <v>58682.442470000002</v>
      </c>
      <c r="J108" s="6">
        <f t="shared" si="19"/>
        <v>73242.455360000007</v>
      </c>
      <c r="K108" s="5">
        <v>838.88871999999992</v>
      </c>
      <c r="L108" s="5">
        <v>4606.9338799999996</v>
      </c>
      <c r="M108" s="6">
        <f t="shared" si="20"/>
        <v>5445.8225999999995</v>
      </c>
      <c r="N108" s="6">
        <v>-2.0489096641540526E-11</v>
      </c>
    </row>
    <row r="109" spans="2:14" ht="50.1" hidden="1" customHeight="1">
      <c r="B109" s="9" t="s">
        <v>22</v>
      </c>
      <c r="C109" s="11">
        <f t="shared" si="17"/>
        <v>215517.36517</v>
      </c>
      <c r="D109" s="10">
        <v>121404.23961</v>
      </c>
      <c r="E109" s="10">
        <v>12238.361560000001</v>
      </c>
      <c r="F109" s="11">
        <f t="shared" si="18"/>
        <v>133642.60117000001</v>
      </c>
      <c r="G109" s="10">
        <v>28715.042000000001</v>
      </c>
      <c r="H109" s="10">
        <v>2551.64192</v>
      </c>
      <c r="I109" s="10">
        <v>43021.955219999996</v>
      </c>
      <c r="J109" s="11">
        <f t="shared" si="19"/>
        <v>74288.639139999999</v>
      </c>
      <c r="K109" s="10">
        <v>669.32034999999996</v>
      </c>
      <c r="L109" s="10">
        <v>6916.8045099999999</v>
      </c>
      <c r="M109" s="11">
        <f t="shared" si="20"/>
        <v>7586.1248599999999</v>
      </c>
      <c r="N109" s="11">
        <v>-1.5832483768463136E-11</v>
      </c>
    </row>
    <row r="110" spans="2:14" ht="50.1" hidden="1" customHeight="1">
      <c r="B110" s="37" t="s">
        <v>23</v>
      </c>
      <c r="C110" s="6">
        <f t="shared" si="17"/>
        <v>250932.47616999998</v>
      </c>
      <c r="D110" s="5">
        <v>139373.79227999999</v>
      </c>
      <c r="E110" s="5">
        <v>16956.911070000002</v>
      </c>
      <c r="F110" s="6">
        <f t="shared" si="18"/>
        <v>156330.70335</v>
      </c>
      <c r="G110" s="5">
        <v>34338.589</v>
      </c>
      <c r="H110" s="5">
        <v>3498.99665</v>
      </c>
      <c r="I110" s="5">
        <v>51420.895770000003</v>
      </c>
      <c r="J110" s="6">
        <f t="shared" si="19"/>
        <v>89258.481419999996</v>
      </c>
      <c r="K110" s="5">
        <v>482.77315999999996</v>
      </c>
      <c r="L110" s="5">
        <v>4860.5182400000003</v>
      </c>
      <c r="M110" s="6">
        <f t="shared" si="20"/>
        <v>5343.2914000000001</v>
      </c>
      <c r="N110" s="6">
        <v>-9.3132257461547854E-12</v>
      </c>
    </row>
    <row r="111" spans="2:14" ht="50.1" hidden="1" customHeight="1">
      <c r="B111" s="9" t="s">
        <v>24</v>
      </c>
      <c r="C111" s="11">
        <f t="shared" si="17"/>
        <v>227038.84204000002</v>
      </c>
      <c r="D111" s="10">
        <v>127537.23201000001</v>
      </c>
      <c r="E111" s="10">
        <v>17850.685460000001</v>
      </c>
      <c r="F111" s="11">
        <f t="shared" si="18"/>
        <v>145387.91747000001</v>
      </c>
      <c r="G111" s="10">
        <v>23801.425279999999</v>
      </c>
      <c r="H111" s="10">
        <v>2638.2750699999997</v>
      </c>
      <c r="I111" s="10">
        <v>50753.98171</v>
      </c>
      <c r="J111" s="11">
        <f t="shared" si="19"/>
        <v>77193.682059999992</v>
      </c>
      <c r="K111" s="10">
        <v>242.61188000000001</v>
      </c>
      <c r="L111" s="10">
        <v>4214.6306299999997</v>
      </c>
      <c r="M111" s="11">
        <f t="shared" si="20"/>
        <v>4457.24251</v>
      </c>
      <c r="N111" s="11">
        <v>-9.3132257461547854E-12</v>
      </c>
    </row>
    <row r="112" spans="2:14" ht="50.1" hidden="1" customHeight="1">
      <c r="B112" s="37" t="s">
        <v>25</v>
      </c>
      <c r="C112" s="6">
        <f t="shared" si="17"/>
        <v>208141.38147999998</v>
      </c>
      <c r="D112" s="5">
        <v>106303.63365999999</v>
      </c>
      <c r="E112" s="5">
        <v>21143.137139999999</v>
      </c>
      <c r="F112" s="6">
        <f t="shared" si="18"/>
        <v>127446.7708</v>
      </c>
      <c r="G112" s="5">
        <v>20505.608100000001</v>
      </c>
      <c r="H112" s="5">
        <v>2078.76712</v>
      </c>
      <c r="I112" s="5">
        <v>54141.26197</v>
      </c>
      <c r="J112" s="6">
        <f t="shared" si="19"/>
        <v>76725.637189999994</v>
      </c>
      <c r="K112" s="5">
        <v>287.27395000000001</v>
      </c>
      <c r="L112" s="5">
        <v>3681.6995400000001</v>
      </c>
      <c r="M112" s="6">
        <f t="shared" si="20"/>
        <v>3968.9734900000003</v>
      </c>
      <c r="N112" s="6">
        <v>-5.5879354476928712E-12</v>
      </c>
    </row>
    <row r="113" spans="2:14" ht="50.1" hidden="1" customHeight="1">
      <c r="B113" s="9" t="s">
        <v>26</v>
      </c>
      <c r="C113" s="11">
        <f t="shared" si="17"/>
        <v>192613.65247</v>
      </c>
      <c r="D113" s="10">
        <v>92680.479800000001</v>
      </c>
      <c r="E113" s="10">
        <v>20335.44542</v>
      </c>
      <c r="F113" s="11">
        <f t="shared" si="18"/>
        <v>113015.92522</v>
      </c>
      <c r="G113" s="10">
        <v>32221.452000000001</v>
      </c>
      <c r="H113" s="10">
        <v>2413.35806</v>
      </c>
      <c r="I113" s="10">
        <v>41202.87887</v>
      </c>
      <c r="J113" s="11">
        <f t="shared" si="19"/>
        <v>75837.688930000004</v>
      </c>
      <c r="K113" s="10">
        <v>326.21818999999999</v>
      </c>
      <c r="L113" s="10">
        <v>3433.8201300000001</v>
      </c>
      <c r="M113" s="11">
        <f t="shared" si="20"/>
        <v>3760.0383200000001</v>
      </c>
      <c r="N113" s="11">
        <v>-6.9849193096160886E-12</v>
      </c>
    </row>
    <row r="114" spans="2:14" ht="50.1" hidden="1" customHeight="1">
      <c r="B114" s="37" t="s">
        <v>27</v>
      </c>
      <c r="C114" s="6">
        <f t="shared" si="17"/>
        <v>251603.20968999996</v>
      </c>
      <c r="D114" s="5">
        <v>131462.34512000001</v>
      </c>
      <c r="E114" s="5">
        <v>26613.447370000002</v>
      </c>
      <c r="F114" s="6">
        <f t="shared" si="18"/>
        <v>158075.79249000002</v>
      </c>
      <c r="G114" s="5">
        <v>33701.644049999995</v>
      </c>
      <c r="H114" s="5">
        <v>1994.4413400000001</v>
      </c>
      <c r="I114" s="5">
        <v>53828.09087</v>
      </c>
      <c r="J114" s="6">
        <f t="shared" si="19"/>
        <v>89524.176259999993</v>
      </c>
      <c r="K114" s="5">
        <v>267.26488000000001</v>
      </c>
      <c r="L114" s="5">
        <v>3735.97606</v>
      </c>
      <c r="M114" s="6">
        <f t="shared" si="20"/>
        <v>4003.2409400000001</v>
      </c>
      <c r="N114" s="6">
        <v>-1.7229467630386352E-11</v>
      </c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6"/>
      <c r="L115" s="36"/>
      <c r="M115" s="35"/>
      <c r="N115" s="35"/>
    </row>
    <row r="116" spans="2:14" ht="50.1" hidden="1" customHeight="1">
      <c r="B116" s="9" t="s">
        <v>16</v>
      </c>
      <c r="C116" s="11">
        <f t="shared" ref="C116:C127" si="21">F116+J116+M116+N116</f>
        <v>214567.54753999994</v>
      </c>
      <c r="D116" s="10">
        <v>132047.66485999999</v>
      </c>
      <c r="E116" s="10">
        <v>14943.09641</v>
      </c>
      <c r="F116" s="11">
        <f t="shared" ref="F116:F127" si="22">E116+D116</f>
        <v>146990.76126999999</v>
      </c>
      <c r="G116" s="10">
        <v>17820.863309999997</v>
      </c>
      <c r="H116" s="10">
        <v>1361.8358700000001</v>
      </c>
      <c r="I116" s="10">
        <v>43638.978920000001</v>
      </c>
      <c r="J116" s="11">
        <f t="shared" ref="J116:J127" si="23">I116+H116+G116</f>
        <v>62821.678100000005</v>
      </c>
      <c r="K116" s="10">
        <v>146.78014999999999</v>
      </c>
      <c r="L116" s="10">
        <v>4608.3280199999999</v>
      </c>
      <c r="M116" s="11">
        <f t="shared" ref="M116:M127" si="24">L116+K116</f>
        <v>4755.1081699999995</v>
      </c>
      <c r="N116" s="11">
        <v>-2.0489096641540526E-11</v>
      </c>
    </row>
    <row r="117" spans="2:14" ht="50.1" hidden="1" customHeight="1">
      <c r="B117" s="37" t="s">
        <v>17</v>
      </c>
      <c r="C117" s="6">
        <f t="shared" si="21"/>
        <v>240147.64559</v>
      </c>
      <c r="D117" s="5">
        <v>134587.79230999999</v>
      </c>
      <c r="E117" s="5">
        <v>19475.792839999998</v>
      </c>
      <c r="F117" s="6">
        <f t="shared" si="22"/>
        <v>154063.58515</v>
      </c>
      <c r="G117" s="5">
        <v>25420.003809999998</v>
      </c>
      <c r="H117" s="5">
        <v>1886.6230600000001</v>
      </c>
      <c r="I117" s="5">
        <v>54574.819759999998</v>
      </c>
      <c r="J117" s="6">
        <f t="shared" si="23"/>
        <v>81881.446629999991</v>
      </c>
      <c r="K117" s="5">
        <v>188.17667</v>
      </c>
      <c r="L117" s="5">
        <v>4014.43714</v>
      </c>
      <c r="M117" s="6">
        <f t="shared" si="24"/>
        <v>4202.6138099999998</v>
      </c>
      <c r="N117" s="6">
        <v>0</v>
      </c>
    </row>
    <row r="118" spans="2:14" ht="50.1" hidden="1" customHeight="1">
      <c r="B118" s="9" t="s">
        <v>18</v>
      </c>
      <c r="C118" s="11">
        <f t="shared" si="21"/>
        <v>230996.24948</v>
      </c>
      <c r="D118" s="10">
        <v>131525.59823999999</v>
      </c>
      <c r="E118" s="10">
        <v>19614.198179999999</v>
      </c>
      <c r="F118" s="11">
        <f t="shared" si="22"/>
        <v>151139.79642</v>
      </c>
      <c r="G118" s="10">
        <v>23787.080999999998</v>
      </c>
      <c r="H118" s="10">
        <v>2213.4098100000001</v>
      </c>
      <c r="I118" s="10">
        <v>47411.508700000006</v>
      </c>
      <c r="J118" s="11">
        <f t="shared" si="23"/>
        <v>73411.999509999994</v>
      </c>
      <c r="K118" s="10">
        <v>617.37580000000003</v>
      </c>
      <c r="L118" s="10">
        <v>5827.0777500000004</v>
      </c>
      <c r="M118" s="11">
        <f t="shared" si="24"/>
        <v>6444.4535500000002</v>
      </c>
      <c r="N118" s="11">
        <v>0</v>
      </c>
    </row>
    <row r="119" spans="2:14" ht="50.1" hidden="1" customHeight="1">
      <c r="B119" s="37" t="s">
        <v>19</v>
      </c>
      <c r="C119" s="6">
        <f t="shared" si="21"/>
        <v>232400.68515999996</v>
      </c>
      <c r="D119" s="5">
        <v>126026.13534000001</v>
      </c>
      <c r="E119" s="5">
        <v>19513.955180000001</v>
      </c>
      <c r="F119" s="6">
        <f t="shared" si="22"/>
        <v>145540.09052</v>
      </c>
      <c r="G119" s="5">
        <v>37747.676759999995</v>
      </c>
      <c r="H119" s="5">
        <v>1797.52376</v>
      </c>
      <c r="I119" s="5">
        <v>43429.709259999996</v>
      </c>
      <c r="J119" s="6">
        <f t="shared" si="23"/>
        <v>82974.909779999987</v>
      </c>
      <c r="K119" s="5">
        <v>413.80715000000004</v>
      </c>
      <c r="L119" s="5">
        <v>3471.8777099999998</v>
      </c>
      <c r="M119" s="6">
        <f t="shared" si="24"/>
        <v>3885.6848599999998</v>
      </c>
      <c r="N119" s="6">
        <v>-1.5366822481155396E-11</v>
      </c>
    </row>
    <row r="120" spans="2:14" ht="50.1" hidden="1" customHeight="1">
      <c r="B120" s="9" t="s">
        <v>20</v>
      </c>
      <c r="C120" s="11">
        <f t="shared" si="21"/>
        <v>234199.18045999997</v>
      </c>
      <c r="D120" s="10">
        <v>117303.34384</v>
      </c>
      <c r="E120" s="10">
        <v>16382.969810000001</v>
      </c>
      <c r="F120" s="11">
        <f t="shared" si="22"/>
        <v>133686.31365</v>
      </c>
      <c r="G120" s="10">
        <v>21980.226039999998</v>
      </c>
      <c r="H120" s="10">
        <v>2460.1925699999997</v>
      </c>
      <c r="I120" s="10">
        <v>68492.367290000009</v>
      </c>
      <c r="J120" s="11">
        <f t="shared" si="23"/>
        <v>92932.785900000003</v>
      </c>
      <c r="K120" s="10">
        <v>758.42191000000003</v>
      </c>
      <c r="L120" s="10">
        <v>6821.6589999999997</v>
      </c>
      <c r="M120" s="11">
        <f t="shared" si="24"/>
        <v>7580.0809099999997</v>
      </c>
      <c r="N120" s="11">
        <v>0</v>
      </c>
    </row>
    <row r="121" spans="2:14" ht="50.1" hidden="1" customHeight="1">
      <c r="B121" s="37" t="s">
        <v>21</v>
      </c>
      <c r="C121" s="6">
        <f t="shared" si="21"/>
        <v>248225.60960999998</v>
      </c>
      <c r="D121" s="5">
        <v>135531.29759999999</v>
      </c>
      <c r="E121" s="5">
        <v>12981.389949999999</v>
      </c>
      <c r="F121" s="6">
        <f t="shared" si="22"/>
        <v>148512.68755</v>
      </c>
      <c r="G121" s="5">
        <v>20277.887999999999</v>
      </c>
      <c r="H121" s="5">
        <v>2128.0409300000001</v>
      </c>
      <c r="I121" s="5">
        <v>71671.42254</v>
      </c>
      <c r="J121" s="6">
        <f t="shared" si="23"/>
        <v>94077.351469999994</v>
      </c>
      <c r="K121" s="5">
        <v>519.38193000000001</v>
      </c>
      <c r="L121" s="5">
        <v>5116.1886599999998</v>
      </c>
      <c r="M121" s="6">
        <f t="shared" si="24"/>
        <v>5635.5705899999994</v>
      </c>
      <c r="N121" s="6">
        <v>0</v>
      </c>
    </row>
    <row r="122" spans="2:14" ht="50.1" hidden="1" customHeight="1">
      <c r="B122" s="9" t="s">
        <v>22</v>
      </c>
      <c r="C122" s="11">
        <f t="shared" si="21"/>
        <v>243815.70547000004</v>
      </c>
      <c r="D122" s="10">
        <v>144138.2298</v>
      </c>
      <c r="E122" s="10">
        <v>9776.0720000000001</v>
      </c>
      <c r="F122" s="11">
        <f t="shared" si="22"/>
        <v>153914.30180000002</v>
      </c>
      <c r="G122" s="10">
        <v>16040.434880000001</v>
      </c>
      <c r="H122" s="10">
        <v>2242.3523100000002</v>
      </c>
      <c r="I122" s="10">
        <v>55758.598170000005</v>
      </c>
      <c r="J122" s="11">
        <f t="shared" si="23"/>
        <v>74041.385360000015</v>
      </c>
      <c r="K122" s="10">
        <v>418.12933000000004</v>
      </c>
      <c r="L122" s="10">
        <v>15441.88898</v>
      </c>
      <c r="M122" s="11">
        <f t="shared" si="24"/>
        <v>15860.018309999999</v>
      </c>
      <c r="N122" s="11">
        <v>0</v>
      </c>
    </row>
    <row r="123" spans="2:14" ht="50.1" hidden="1" customHeight="1">
      <c r="B123" s="37" t="s">
        <v>23</v>
      </c>
      <c r="C123" s="6">
        <f t="shared" si="21"/>
        <v>260547.49558000002</v>
      </c>
      <c r="D123" s="5">
        <v>144619.60784000001</v>
      </c>
      <c r="E123" s="5">
        <v>14905.44002</v>
      </c>
      <c r="F123" s="6">
        <f t="shared" si="22"/>
        <v>159525.04786000002</v>
      </c>
      <c r="G123" s="5">
        <v>31852.882879999997</v>
      </c>
      <c r="H123" s="5">
        <v>2558.2569900000003</v>
      </c>
      <c r="I123" s="5">
        <v>59769.472119999999</v>
      </c>
      <c r="J123" s="6">
        <f t="shared" si="23"/>
        <v>94180.611990000005</v>
      </c>
      <c r="K123" s="5">
        <v>1174.1855500000001</v>
      </c>
      <c r="L123" s="5">
        <v>5667.6501799999996</v>
      </c>
      <c r="M123" s="6">
        <f t="shared" si="24"/>
        <v>6841.8357299999998</v>
      </c>
      <c r="N123" s="6">
        <v>0</v>
      </c>
    </row>
    <row r="124" spans="2:14" ht="50.1" hidden="1" customHeight="1">
      <c r="B124" s="9" t="s">
        <v>24</v>
      </c>
      <c r="C124" s="11">
        <f t="shared" si="21"/>
        <v>240656.37406</v>
      </c>
      <c r="D124" s="10">
        <v>115926.60874</v>
      </c>
      <c r="E124" s="10">
        <v>16287.761039999999</v>
      </c>
      <c r="F124" s="11">
        <f t="shared" si="22"/>
        <v>132214.36978000001</v>
      </c>
      <c r="G124" s="10">
        <v>34220.370880000002</v>
      </c>
      <c r="H124" s="10">
        <v>2862.4787299999998</v>
      </c>
      <c r="I124" s="10">
        <v>60897.413159999996</v>
      </c>
      <c r="J124" s="11">
        <f t="shared" si="23"/>
        <v>97980.262770000001</v>
      </c>
      <c r="K124" s="10">
        <v>1385.83583</v>
      </c>
      <c r="L124" s="10">
        <v>9075.9056799999998</v>
      </c>
      <c r="M124" s="11">
        <f t="shared" si="24"/>
        <v>10461.74151</v>
      </c>
      <c r="N124" s="11">
        <v>0</v>
      </c>
    </row>
    <row r="125" spans="2:14" ht="50.1" hidden="1" customHeight="1">
      <c r="B125" s="37" t="s">
        <v>25</v>
      </c>
      <c r="C125" s="6">
        <f t="shared" si="21"/>
        <v>236787.20131</v>
      </c>
      <c r="D125" s="5">
        <v>119690.24346</v>
      </c>
      <c r="E125" s="5">
        <v>16567.663359999999</v>
      </c>
      <c r="F125" s="6">
        <f t="shared" si="22"/>
        <v>136257.90682</v>
      </c>
      <c r="G125" s="5">
        <v>33569.025000000001</v>
      </c>
      <c r="H125" s="5">
        <v>1561.32024</v>
      </c>
      <c r="I125" s="5">
        <v>56948.65726</v>
      </c>
      <c r="J125" s="6">
        <f t="shared" si="23"/>
        <v>92079.002500000002</v>
      </c>
      <c r="K125" s="5">
        <v>672.48203000000001</v>
      </c>
      <c r="L125" s="5">
        <v>7327.8099599999996</v>
      </c>
      <c r="M125" s="6">
        <f t="shared" si="24"/>
        <v>8000.2919899999997</v>
      </c>
      <c r="N125" s="6">
        <v>450.00000000000932</v>
      </c>
    </row>
    <row r="126" spans="2:14" ht="50.1" hidden="1" customHeight="1">
      <c r="B126" s="9" t="s">
        <v>26</v>
      </c>
      <c r="C126" s="11">
        <f t="shared" si="21"/>
        <v>252180.06212000002</v>
      </c>
      <c r="D126" s="10">
        <v>137118.73100999999</v>
      </c>
      <c r="E126" s="10">
        <v>22202.287980000001</v>
      </c>
      <c r="F126" s="11">
        <f t="shared" si="22"/>
        <v>159321.01898999998</v>
      </c>
      <c r="G126" s="10">
        <v>19214.789000000001</v>
      </c>
      <c r="H126" s="10">
        <v>2253.9648900000002</v>
      </c>
      <c r="I126" s="10">
        <v>63460.032420000003</v>
      </c>
      <c r="J126" s="11">
        <f t="shared" si="23"/>
        <v>84928.78631000001</v>
      </c>
      <c r="K126" s="10">
        <v>496.30507</v>
      </c>
      <c r="L126" s="10">
        <v>7433.9517500000002</v>
      </c>
      <c r="M126" s="11">
        <f t="shared" si="24"/>
        <v>7930.2568200000005</v>
      </c>
      <c r="N126" s="11">
        <v>-7.4505805969238283E-12</v>
      </c>
    </row>
    <row r="127" spans="2:14" ht="50.1" hidden="1" customHeight="1">
      <c r="B127" s="37" t="s">
        <v>27</v>
      </c>
      <c r="C127" s="6">
        <f t="shared" si="21"/>
        <v>294785.92767</v>
      </c>
      <c r="D127" s="5">
        <v>159965.77840000001</v>
      </c>
      <c r="E127" s="5">
        <v>16531.12933</v>
      </c>
      <c r="F127" s="6">
        <f t="shared" si="22"/>
        <v>176496.90773000001</v>
      </c>
      <c r="G127" s="5">
        <v>40614.313200000004</v>
      </c>
      <c r="H127" s="5">
        <v>3156.85068</v>
      </c>
      <c r="I127" s="5">
        <v>67723.183489999996</v>
      </c>
      <c r="J127" s="6">
        <f t="shared" si="23"/>
        <v>111494.34737</v>
      </c>
      <c r="K127" s="5">
        <v>915.71666000000005</v>
      </c>
      <c r="L127" s="5">
        <v>5878.9559100000006</v>
      </c>
      <c r="M127" s="6">
        <f t="shared" si="24"/>
        <v>6794.6725700000006</v>
      </c>
      <c r="N127" s="6">
        <v>2.2351741790771485E-11</v>
      </c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6"/>
      <c r="L128" s="36"/>
      <c r="M128" s="35"/>
      <c r="N128" s="35"/>
    </row>
    <row r="129" spans="2:14" ht="50.1" hidden="1" customHeight="1">
      <c r="B129" s="9" t="s">
        <v>16</v>
      </c>
      <c r="C129" s="11">
        <f t="shared" ref="C129:C140" si="25">F129+J129+M129+N129</f>
        <v>249932.82903999998</v>
      </c>
      <c r="D129" s="10">
        <v>151035.16399</v>
      </c>
      <c r="E129" s="10">
        <v>9172.9916699999994</v>
      </c>
      <c r="F129" s="11">
        <f t="shared" ref="F129:F140" si="26">E129+D129</f>
        <v>160208.15565999999</v>
      </c>
      <c r="G129" s="10">
        <v>28125.143700000001</v>
      </c>
      <c r="H129" s="10">
        <v>2101.9983299999999</v>
      </c>
      <c r="I129" s="10">
        <v>55504.394930000002</v>
      </c>
      <c r="J129" s="11">
        <f t="shared" ref="J129:J140" si="27">I129+H129+G129</f>
        <v>85731.536959999998</v>
      </c>
      <c r="K129" s="10">
        <v>839.84897999999998</v>
      </c>
      <c r="L129" s="10">
        <v>3153.2874400000001</v>
      </c>
      <c r="M129" s="11">
        <f t="shared" ref="M129:M140" si="28">L129+K129</f>
        <v>3993.1364199999998</v>
      </c>
      <c r="N129" s="11">
        <v>0</v>
      </c>
    </row>
    <row r="130" spans="2:14" ht="50.1" hidden="1" customHeight="1">
      <c r="B130" s="37" t="s">
        <v>17</v>
      </c>
      <c r="C130" s="6">
        <f t="shared" si="25"/>
        <v>269498.37108999997</v>
      </c>
      <c r="D130" s="5">
        <v>154907.89197</v>
      </c>
      <c r="E130" s="5">
        <v>12221.260189999999</v>
      </c>
      <c r="F130" s="6">
        <f t="shared" si="26"/>
        <v>167129.15216</v>
      </c>
      <c r="G130" s="5">
        <v>31338.875</v>
      </c>
      <c r="H130" s="5">
        <v>1809.71723</v>
      </c>
      <c r="I130" s="5">
        <v>63800.357450000003</v>
      </c>
      <c r="J130" s="6">
        <f t="shared" si="27"/>
        <v>96948.949680000005</v>
      </c>
      <c r="K130" s="5">
        <v>454.41813000000002</v>
      </c>
      <c r="L130" s="5">
        <v>4965.8511200000003</v>
      </c>
      <c r="M130" s="6">
        <f t="shared" si="28"/>
        <v>5420.2692500000003</v>
      </c>
      <c r="N130" s="6">
        <v>-2.9802322387695313E-11</v>
      </c>
    </row>
    <row r="131" spans="2:14" ht="50.1" hidden="1" customHeight="1">
      <c r="B131" s="9" t="s">
        <v>18</v>
      </c>
      <c r="C131" s="11">
        <f t="shared" si="25"/>
        <v>275269.38471000007</v>
      </c>
      <c r="D131" s="10">
        <v>158607.30084000001</v>
      </c>
      <c r="E131" s="10">
        <v>13823.88732</v>
      </c>
      <c r="F131" s="11">
        <f t="shared" si="26"/>
        <v>172431.18816000002</v>
      </c>
      <c r="G131" s="10">
        <v>27542.986639999999</v>
      </c>
      <c r="H131" s="10">
        <v>2805.2514500000002</v>
      </c>
      <c r="I131" s="10">
        <v>65149.965100000001</v>
      </c>
      <c r="J131" s="11">
        <f t="shared" si="27"/>
        <v>95498.20319</v>
      </c>
      <c r="K131" s="10">
        <v>1002.24617</v>
      </c>
      <c r="L131" s="10">
        <v>6297.74719</v>
      </c>
      <c r="M131" s="11">
        <f t="shared" si="28"/>
        <v>7299.9933600000004</v>
      </c>
      <c r="N131" s="11">
        <v>39.999999999984169</v>
      </c>
    </row>
    <row r="132" spans="2:14" ht="50.1" hidden="1" customHeight="1">
      <c r="B132" s="37" t="s">
        <v>19</v>
      </c>
      <c r="C132" s="6">
        <f t="shared" si="25"/>
        <v>275827.13783999998</v>
      </c>
      <c r="D132" s="5">
        <v>138680.66871</v>
      </c>
      <c r="E132" s="5">
        <v>14740.715169999999</v>
      </c>
      <c r="F132" s="6">
        <f t="shared" si="26"/>
        <v>153421.38388000001</v>
      </c>
      <c r="G132" s="5">
        <v>58743.323450000004</v>
      </c>
      <c r="H132" s="5">
        <v>3229.5896299999999</v>
      </c>
      <c r="I132" s="5">
        <v>55210.875869999996</v>
      </c>
      <c r="J132" s="6">
        <f t="shared" si="27"/>
        <v>117183.78895</v>
      </c>
      <c r="K132" s="5">
        <v>391.59853999999996</v>
      </c>
      <c r="L132" s="5">
        <v>4830.3664699999999</v>
      </c>
      <c r="M132" s="6">
        <f t="shared" si="28"/>
        <v>5221.9650099999999</v>
      </c>
      <c r="N132" s="6">
        <v>-2.421438694000244E-11</v>
      </c>
    </row>
    <row r="133" spans="2:14" ht="50.1" hidden="1" customHeight="1">
      <c r="B133" s="9" t="s">
        <v>20</v>
      </c>
      <c r="C133" s="11">
        <f t="shared" si="25"/>
        <v>253590.64943000002</v>
      </c>
      <c r="D133" s="10">
        <v>130769.66211</v>
      </c>
      <c r="E133" s="10">
        <v>11495.14416</v>
      </c>
      <c r="F133" s="11">
        <f t="shared" si="26"/>
        <v>142264.80627</v>
      </c>
      <c r="G133" s="10">
        <v>29794.256300000001</v>
      </c>
      <c r="H133" s="10">
        <v>2872.3592799999997</v>
      </c>
      <c r="I133" s="10">
        <v>72642.384829999995</v>
      </c>
      <c r="J133" s="11">
        <f t="shared" si="27"/>
        <v>105309.00041000001</v>
      </c>
      <c r="K133" s="10">
        <v>883.52661000000001</v>
      </c>
      <c r="L133" s="10">
        <v>5133.3161399999999</v>
      </c>
      <c r="M133" s="11">
        <f t="shared" si="28"/>
        <v>6016.8427499999998</v>
      </c>
      <c r="N133" s="11">
        <v>0</v>
      </c>
    </row>
    <row r="134" spans="2:14" ht="50.1" hidden="1" customHeight="1">
      <c r="B134" s="37" t="s">
        <v>21</v>
      </c>
      <c r="C134" s="6">
        <f t="shared" si="25"/>
        <v>250307.91543000002</v>
      </c>
      <c r="D134" s="5">
        <v>130108.85425</v>
      </c>
      <c r="E134" s="5">
        <v>10905.44659</v>
      </c>
      <c r="F134" s="6">
        <f t="shared" si="26"/>
        <v>141014.30084000001</v>
      </c>
      <c r="G134" s="5">
        <v>25511.915000000001</v>
      </c>
      <c r="H134" s="5">
        <v>2912.3577599999999</v>
      </c>
      <c r="I134" s="5">
        <v>74097.531419999999</v>
      </c>
      <c r="J134" s="6">
        <f t="shared" si="27"/>
        <v>102521.80418000001</v>
      </c>
      <c r="K134" s="5">
        <v>610.53011000000004</v>
      </c>
      <c r="L134" s="5">
        <v>6137.8832999999995</v>
      </c>
      <c r="M134" s="6">
        <f t="shared" si="28"/>
        <v>6748.4134099999992</v>
      </c>
      <c r="N134" s="6">
        <v>23.396999999996275</v>
      </c>
    </row>
    <row r="135" spans="2:14" ht="50.1" hidden="1" customHeight="1">
      <c r="B135" s="9" t="s">
        <v>22</v>
      </c>
      <c r="C135" s="11">
        <f t="shared" si="25"/>
        <v>267836.90536000003</v>
      </c>
      <c r="D135" s="10">
        <v>138623.97702000002</v>
      </c>
      <c r="E135" s="10">
        <v>15561.33072</v>
      </c>
      <c r="F135" s="11">
        <f t="shared" si="26"/>
        <v>154185.30774000002</v>
      </c>
      <c r="G135" s="10">
        <v>31259.460999999999</v>
      </c>
      <c r="H135" s="10">
        <v>2718.13231</v>
      </c>
      <c r="I135" s="10">
        <v>72536.757120000009</v>
      </c>
      <c r="J135" s="11">
        <f t="shared" si="27"/>
        <v>106514.35043000001</v>
      </c>
      <c r="K135" s="10">
        <v>328.60789</v>
      </c>
      <c r="L135" s="10">
        <v>6808.6392999999998</v>
      </c>
      <c r="M135" s="11">
        <f t="shared" si="28"/>
        <v>7137.24719</v>
      </c>
      <c r="N135" s="11">
        <v>0</v>
      </c>
    </row>
    <row r="136" spans="2:14" ht="50.1" hidden="1" customHeight="1">
      <c r="B136" s="37" t="s">
        <v>23</v>
      </c>
      <c r="C136" s="6">
        <f t="shared" si="25"/>
        <v>278029.60054999997</v>
      </c>
      <c r="D136" s="5">
        <v>145181.30277000001</v>
      </c>
      <c r="E136" s="5">
        <v>17333.75878</v>
      </c>
      <c r="F136" s="6">
        <f t="shared" si="26"/>
        <v>162515.06155000001</v>
      </c>
      <c r="G136" s="5">
        <v>33372.407590000003</v>
      </c>
      <c r="H136" s="5">
        <v>2144.86949</v>
      </c>
      <c r="I136" s="5">
        <v>75100.556840000005</v>
      </c>
      <c r="J136" s="6">
        <f t="shared" si="27"/>
        <v>110617.83392</v>
      </c>
      <c r="K136" s="5">
        <v>626.66366000000005</v>
      </c>
      <c r="L136" s="5">
        <v>4270.0414199999996</v>
      </c>
      <c r="M136" s="6">
        <f t="shared" si="28"/>
        <v>4896.7050799999997</v>
      </c>
      <c r="N136" s="6">
        <v>0</v>
      </c>
    </row>
    <row r="137" spans="2:14" ht="50.1" hidden="1" customHeight="1">
      <c r="B137" s="9" t="s">
        <v>24</v>
      </c>
      <c r="C137" s="11">
        <f t="shared" si="25"/>
        <v>265035.89548999997</v>
      </c>
      <c r="D137" s="10">
        <v>139167.96552</v>
      </c>
      <c r="E137" s="10">
        <v>14540.82987</v>
      </c>
      <c r="F137" s="11">
        <f t="shared" si="26"/>
        <v>153708.79538999998</v>
      </c>
      <c r="G137" s="10">
        <v>24645.3675</v>
      </c>
      <c r="H137" s="10">
        <v>1896.19921</v>
      </c>
      <c r="I137" s="10">
        <v>78798.225299999991</v>
      </c>
      <c r="J137" s="11">
        <f t="shared" si="27"/>
        <v>105339.79201</v>
      </c>
      <c r="K137" s="10">
        <v>659.76210000000003</v>
      </c>
      <c r="L137" s="10">
        <v>5327.5459900000005</v>
      </c>
      <c r="M137" s="11">
        <f t="shared" si="28"/>
        <v>5987.3080900000004</v>
      </c>
      <c r="N137" s="11">
        <v>1.8626451492309571E-11</v>
      </c>
    </row>
    <row r="138" spans="2:14" ht="50.1" hidden="1" customHeight="1">
      <c r="B138" s="37" t="s">
        <v>25</v>
      </c>
      <c r="C138" s="6">
        <f t="shared" si="25"/>
        <v>253585.04694</v>
      </c>
      <c r="D138" s="5">
        <v>123257.33353</v>
      </c>
      <c r="E138" s="5">
        <v>15759.32195</v>
      </c>
      <c r="F138" s="6">
        <f t="shared" si="26"/>
        <v>139016.65548000002</v>
      </c>
      <c r="G138" s="5">
        <v>31748.77579</v>
      </c>
      <c r="H138" s="5">
        <v>3112.9765600000001</v>
      </c>
      <c r="I138" s="5">
        <v>73843.872510000001</v>
      </c>
      <c r="J138" s="6">
        <f t="shared" si="27"/>
        <v>108705.62486</v>
      </c>
      <c r="K138" s="5">
        <v>383.65965</v>
      </c>
      <c r="L138" s="5">
        <v>5479.1069500000003</v>
      </c>
      <c r="M138" s="6">
        <f t="shared" si="28"/>
        <v>5862.7665999999999</v>
      </c>
      <c r="N138" s="6">
        <v>9.3132257461547854E-12</v>
      </c>
    </row>
    <row r="139" spans="2:14" ht="50.1" hidden="1" customHeight="1">
      <c r="B139" s="9" t="s">
        <v>26</v>
      </c>
      <c r="C139" s="11">
        <f t="shared" si="25"/>
        <v>268237.68130999996</v>
      </c>
      <c r="D139" s="10">
        <v>127076.83395999999</v>
      </c>
      <c r="E139" s="10">
        <v>14663.88399</v>
      </c>
      <c r="F139" s="11">
        <f t="shared" si="26"/>
        <v>141740.71794999999</v>
      </c>
      <c r="G139" s="10">
        <v>32714.63</v>
      </c>
      <c r="H139" s="10">
        <v>3016.9901099999997</v>
      </c>
      <c r="I139" s="10">
        <v>84798.767590000003</v>
      </c>
      <c r="J139" s="11">
        <f t="shared" si="27"/>
        <v>120530.38770000001</v>
      </c>
      <c r="K139" s="10">
        <v>792.27311999999995</v>
      </c>
      <c r="L139" s="10">
        <v>5174.3025399999997</v>
      </c>
      <c r="M139" s="11">
        <f t="shared" si="28"/>
        <v>5966.5756599999995</v>
      </c>
      <c r="N139" s="11">
        <v>1.1175870895385742E-11</v>
      </c>
    </row>
    <row r="140" spans="2:14" ht="50.1" hidden="1" customHeight="1">
      <c r="B140" s="37" t="s">
        <v>27</v>
      </c>
      <c r="C140" s="6">
        <f t="shared" si="25"/>
        <v>276555.75520999992</v>
      </c>
      <c r="D140" s="5">
        <v>144275.30550999998</v>
      </c>
      <c r="E140" s="5">
        <v>14347.947039999999</v>
      </c>
      <c r="F140" s="6">
        <f t="shared" si="26"/>
        <v>158623.25254999998</v>
      </c>
      <c r="G140" s="5">
        <v>33998.555659999998</v>
      </c>
      <c r="H140" s="5">
        <v>3416.19128</v>
      </c>
      <c r="I140" s="5">
        <v>72238.98156</v>
      </c>
      <c r="J140" s="6">
        <f t="shared" si="27"/>
        <v>109653.7285</v>
      </c>
      <c r="K140" s="5">
        <v>334.25668999999999</v>
      </c>
      <c r="L140" s="5">
        <v>7787.9837500000003</v>
      </c>
      <c r="M140" s="6">
        <f t="shared" si="28"/>
        <v>8122.2404400000005</v>
      </c>
      <c r="N140" s="6">
        <v>156.53371999996622</v>
      </c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6"/>
      <c r="L141" s="36"/>
      <c r="M141" s="35"/>
      <c r="N141" s="35"/>
    </row>
    <row r="142" spans="2:14" ht="50.1" hidden="1" customHeight="1">
      <c r="B142" s="9" t="s">
        <v>16</v>
      </c>
      <c r="C142" s="11">
        <f t="shared" ref="C142:C153" si="29">F142+J142+M142+N142</f>
        <v>270934.86942</v>
      </c>
      <c r="D142" s="10">
        <v>139467.8089</v>
      </c>
      <c r="E142" s="10">
        <v>10663.836449999999</v>
      </c>
      <c r="F142" s="11">
        <f t="shared" ref="F142:F153" si="30">E142+D142</f>
        <v>150131.64535000001</v>
      </c>
      <c r="G142" s="10">
        <v>31260.132000000001</v>
      </c>
      <c r="H142" s="10">
        <v>2260.11373</v>
      </c>
      <c r="I142" s="10">
        <v>78116.976079999993</v>
      </c>
      <c r="J142" s="11">
        <f t="shared" ref="J142:J153" si="31">I142+H142+G142</f>
        <v>111637.22180999999</v>
      </c>
      <c r="K142" s="10">
        <v>693.05946999999992</v>
      </c>
      <c r="L142" s="10">
        <v>8472.9427899999991</v>
      </c>
      <c r="M142" s="11">
        <f t="shared" ref="M142:M153" si="32">L142+K142</f>
        <v>9166.0022599999993</v>
      </c>
      <c r="N142" s="11">
        <v>2.0489096641540526E-11</v>
      </c>
    </row>
    <row r="143" spans="2:14" ht="50.1" hidden="1" customHeight="1">
      <c r="B143" s="37" t="s">
        <v>17</v>
      </c>
      <c r="C143" s="6">
        <f t="shared" si="29"/>
        <v>306816.46068000002</v>
      </c>
      <c r="D143" s="5">
        <v>157492.66949999999</v>
      </c>
      <c r="E143" s="5">
        <v>10504.408359999999</v>
      </c>
      <c r="F143" s="6">
        <f t="shared" si="30"/>
        <v>167997.07785999999</v>
      </c>
      <c r="G143" s="5">
        <v>37554.232000000004</v>
      </c>
      <c r="H143" s="5">
        <v>3221.1924800000002</v>
      </c>
      <c r="I143" s="5">
        <v>89501.126730000004</v>
      </c>
      <c r="J143" s="6">
        <f t="shared" si="31"/>
        <v>130276.55121000001</v>
      </c>
      <c r="K143" s="5">
        <v>502.13701000000003</v>
      </c>
      <c r="L143" s="5">
        <v>8040.6945999999998</v>
      </c>
      <c r="M143" s="6">
        <f t="shared" si="32"/>
        <v>8542.8316099999993</v>
      </c>
      <c r="N143" s="6">
        <v>0</v>
      </c>
    </row>
    <row r="144" spans="2:14" ht="50.1" hidden="1" customHeight="1">
      <c r="B144" s="9" t="s">
        <v>18</v>
      </c>
      <c r="C144" s="11">
        <f t="shared" si="29"/>
        <v>318540.26704999997</v>
      </c>
      <c r="D144" s="10">
        <v>159594.57827</v>
      </c>
      <c r="E144" s="10">
        <v>12718.86224</v>
      </c>
      <c r="F144" s="11">
        <f t="shared" si="30"/>
        <v>172313.44050999999</v>
      </c>
      <c r="G144" s="10">
        <v>39159.247750000002</v>
      </c>
      <c r="H144" s="10">
        <v>3969.1192700000001</v>
      </c>
      <c r="I144" s="10">
        <v>93979.744489999997</v>
      </c>
      <c r="J144" s="11">
        <f t="shared" si="31"/>
        <v>137108.11150999999</v>
      </c>
      <c r="K144" s="10">
        <v>948.81367</v>
      </c>
      <c r="L144" s="10">
        <v>8054.2734</v>
      </c>
      <c r="M144" s="11">
        <f t="shared" si="32"/>
        <v>9003.0870699999996</v>
      </c>
      <c r="N144" s="11">
        <v>115.6279600000307</v>
      </c>
    </row>
    <row r="145" spans="2:14" ht="50.1" hidden="1" customHeight="1">
      <c r="B145" s="37" t="s">
        <v>19</v>
      </c>
      <c r="C145" s="6">
        <f t="shared" si="29"/>
        <v>325786.87741000002</v>
      </c>
      <c r="D145" s="5">
        <v>129770.95606</v>
      </c>
      <c r="E145" s="5">
        <v>10669.72258</v>
      </c>
      <c r="F145" s="6">
        <f t="shared" si="30"/>
        <v>140440.67864</v>
      </c>
      <c r="G145" s="5">
        <v>56193.355750000002</v>
      </c>
      <c r="H145" s="5">
        <v>5683.2642699999997</v>
      </c>
      <c r="I145" s="5">
        <v>113333.14306999999</v>
      </c>
      <c r="J145" s="6">
        <f t="shared" si="31"/>
        <v>175209.76308999999</v>
      </c>
      <c r="K145" s="5">
        <v>738.31468000000007</v>
      </c>
      <c r="L145" s="5">
        <v>9398.1209999999992</v>
      </c>
      <c r="M145" s="6">
        <f t="shared" si="32"/>
        <v>10136.435679999999</v>
      </c>
      <c r="N145" s="6">
        <v>3.7252902984619141E-11</v>
      </c>
    </row>
    <row r="146" spans="2:14" ht="50.1" hidden="1" customHeight="1">
      <c r="B146" s="9" t="s">
        <v>20</v>
      </c>
      <c r="C146" s="11">
        <f t="shared" si="29"/>
        <v>367298.71581000002</v>
      </c>
      <c r="D146" s="10">
        <v>136060.14818000002</v>
      </c>
      <c r="E146" s="10">
        <v>11796.760050000001</v>
      </c>
      <c r="F146" s="11">
        <f t="shared" si="30"/>
        <v>147856.90823000003</v>
      </c>
      <c r="G146" s="10">
        <v>60604.182000000001</v>
      </c>
      <c r="H146" s="10">
        <v>5482.5122300000003</v>
      </c>
      <c r="I146" s="10">
        <v>144340.01903999998</v>
      </c>
      <c r="J146" s="11">
        <f t="shared" si="31"/>
        <v>210426.71326999998</v>
      </c>
      <c r="K146" s="10">
        <v>1064.9963600000001</v>
      </c>
      <c r="L146" s="10">
        <v>7950.0979500000003</v>
      </c>
      <c r="M146" s="11">
        <f t="shared" si="32"/>
        <v>9015.0943100000004</v>
      </c>
      <c r="N146" s="11">
        <v>0</v>
      </c>
    </row>
    <row r="147" spans="2:14" ht="50.1" hidden="1" customHeight="1">
      <c r="B147" s="37" t="s">
        <v>21</v>
      </c>
      <c r="C147" s="6">
        <f t="shared" si="29"/>
        <v>393117.07235000009</v>
      </c>
      <c r="D147" s="5">
        <v>141567.80272000001</v>
      </c>
      <c r="E147" s="5">
        <v>13709.62285</v>
      </c>
      <c r="F147" s="6">
        <f t="shared" si="30"/>
        <v>155277.42557000002</v>
      </c>
      <c r="G147" s="5">
        <v>68407.105519999997</v>
      </c>
      <c r="H147" s="5">
        <v>4445.1647199999998</v>
      </c>
      <c r="I147" s="5">
        <v>146936.52067</v>
      </c>
      <c r="J147" s="6">
        <f t="shared" si="31"/>
        <v>219788.79090999998</v>
      </c>
      <c r="K147" s="5">
        <v>4538.8997599999993</v>
      </c>
      <c r="L147" s="5">
        <v>13511.956109999999</v>
      </c>
      <c r="M147" s="6">
        <f t="shared" si="32"/>
        <v>18050.855869999999</v>
      </c>
      <c r="N147" s="6">
        <v>3.3527612686157224E-11</v>
      </c>
    </row>
    <row r="148" spans="2:14" ht="50.1" hidden="1" customHeight="1">
      <c r="B148" s="9" t="s">
        <v>22</v>
      </c>
      <c r="C148" s="11">
        <f t="shared" si="29"/>
        <v>408211.08805999998</v>
      </c>
      <c r="D148" s="10">
        <v>155593.77914</v>
      </c>
      <c r="E148" s="10">
        <v>12519.326349999999</v>
      </c>
      <c r="F148" s="11">
        <f t="shared" si="30"/>
        <v>168113.10548999999</v>
      </c>
      <c r="G148" s="10">
        <v>48356.435600000004</v>
      </c>
      <c r="H148" s="10">
        <v>6299.79331</v>
      </c>
      <c r="I148" s="10">
        <v>168061.68281</v>
      </c>
      <c r="J148" s="11">
        <f t="shared" si="31"/>
        <v>222717.91172</v>
      </c>
      <c r="K148" s="10">
        <v>887.73933999999997</v>
      </c>
      <c r="L148" s="10">
        <v>16475.457310000002</v>
      </c>
      <c r="M148" s="11">
        <f t="shared" si="32"/>
        <v>17363.196650000002</v>
      </c>
      <c r="N148" s="11">
        <v>16.874199999995529</v>
      </c>
    </row>
    <row r="149" spans="2:14" ht="50.1" hidden="1" customHeight="1">
      <c r="B149" s="37" t="s">
        <v>23</v>
      </c>
      <c r="C149" s="6">
        <f t="shared" si="29"/>
        <v>511346.04746000003</v>
      </c>
      <c r="D149" s="5">
        <v>157360.37194000001</v>
      </c>
      <c r="E149" s="5">
        <v>15764.419099999999</v>
      </c>
      <c r="F149" s="6">
        <f t="shared" si="30"/>
        <v>173124.79104000001</v>
      </c>
      <c r="G149" s="5">
        <v>165930.95805000002</v>
      </c>
      <c r="H149" s="5">
        <v>5359.7109700000001</v>
      </c>
      <c r="I149" s="5">
        <v>153388.52405000001</v>
      </c>
      <c r="J149" s="6">
        <f t="shared" si="31"/>
        <v>324679.19307000004</v>
      </c>
      <c r="K149" s="5">
        <v>590.02115000000003</v>
      </c>
      <c r="L149" s="5">
        <v>12932.0422</v>
      </c>
      <c r="M149" s="6">
        <f t="shared" si="32"/>
        <v>13522.06335</v>
      </c>
      <c r="N149" s="6">
        <v>19.999999999964611</v>
      </c>
    </row>
    <row r="150" spans="2:14" ht="50.1" hidden="1" customHeight="1">
      <c r="B150" s="9" t="s">
        <v>24</v>
      </c>
      <c r="C150" s="11">
        <f t="shared" si="29"/>
        <v>425104.09004000004</v>
      </c>
      <c r="D150" s="10">
        <v>138446.66349000001</v>
      </c>
      <c r="E150" s="10">
        <v>16337.527960000001</v>
      </c>
      <c r="F150" s="11">
        <f t="shared" si="30"/>
        <v>154784.19145000001</v>
      </c>
      <c r="G150" s="10">
        <v>96271.753270000001</v>
      </c>
      <c r="H150" s="10">
        <v>5446.3594699999994</v>
      </c>
      <c r="I150" s="10">
        <v>160547.51490000001</v>
      </c>
      <c r="J150" s="11">
        <f t="shared" si="31"/>
        <v>262265.62764000002</v>
      </c>
      <c r="K150" s="10">
        <v>851.45220999999992</v>
      </c>
      <c r="L150" s="10">
        <v>7179.1937400000006</v>
      </c>
      <c r="M150" s="11">
        <f t="shared" si="32"/>
        <v>8030.6459500000001</v>
      </c>
      <c r="N150" s="11">
        <v>23.625000000047496</v>
      </c>
    </row>
    <row r="151" spans="2:14" ht="50.1" hidden="1" customHeight="1">
      <c r="B151" s="37" t="s">
        <v>25</v>
      </c>
      <c r="C151" s="6">
        <f t="shared" si="29"/>
        <v>384773.02062999998</v>
      </c>
      <c r="D151" s="5">
        <v>128673.9178</v>
      </c>
      <c r="E151" s="5">
        <v>13938.685619999998</v>
      </c>
      <c r="F151" s="6">
        <f t="shared" si="30"/>
        <v>142612.60342</v>
      </c>
      <c r="G151" s="5">
        <v>97568.774999999994</v>
      </c>
      <c r="H151" s="5">
        <v>3749.09879</v>
      </c>
      <c r="I151" s="5">
        <v>128014.23793</v>
      </c>
      <c r="J151" s="6">
        <f t="shared" si="31"/>
        <v>229332.11171999999</v>
      </c>
      <c r="K151" s="5">
        <v>970.79935999999998</v>
      </c>
      <c r="L151" s="5">
        <v>11857.506130000002</v>
      </c>
      <c r="M151" s="6">
        <f t="shared" si="32"/>
        <v>12828.305490000002</v>
      </c>
      <c r="N151" s="6">
        <v>0</v>
      </c>
    </row>
    <row r="152" spans="2:14" ht="50.1" hidden="1" customHeight="1">
      <c r="B152" s="9" t="s">
        <v>26</v>
      </c>
      <c r="C152" s="11">
        <f t="shared" si="29"/>
        <v>359670.33182000008</v>
      </c>
      <c r="D152" s="10">
        <v>135197.57834000001</v>
      </c>
      <c r="E152" s="10">
        <v>17888.178210000002</v>
      </c>
      <c r="F152" s="11">
        <f t="shared" si="30"/>
        <v>153085.75655000002</v>
      </c>
      <c r="G152" s="10">
        <v>90641.968400000012</v>
      </c>
      <c r="H152" s="10">
        <v>5266.6762800000006</v>
      </c>
      <c r="I152" s="10">
        <v>96679.686029999997</v>
      </c>
      <c r="J152" s="11">
        <f t="shared" si="31"/>
        <v>192588.33071000001</v>
      </c>
      <c r="K152" s="10">
        <v>360.37939</v>
      </c>
      <c r="L152" s="10">
        <v>13635.865169999999</v>
      </c>
      <c r="M152" s="11">
        <f t="shared" si="32"/>
        <v>13996.244559999999</v>
      </c>
      <c r="N152" s="11">
        <v>-2.7939677238464354E-11</v>
      </c>
    </row>
    <row r="153" spans="2:14" ht="50.1" hidden="1" customHeight="1">
      <c r="B153" s="37" t="s">
        <v>27</v>
      </c>
      <c r="C153" s="6">
        <f t="shared" si="29"/>
        <v>359514.09724000003</v>
      </c>
      <c r="D153" s="5">
        <v>152919.69865000001</v>
      </c>
      <c r="E153" s="5">
        <v>10813.409369999999</v>
      </c>
      <c r="F153" s="6">
        <f t="shared" si="30"/>
        <v>163733.10802000001</v>
      </c>
      <c r="G153" s="5">
        <v>126040.67</v>
      </c>
      <c r="H153" s="5">
        <v>3387.9705199999999</v>
      </c>
      <c r="I153" s="5">
        <v>56117.039560000005</v>
      </c>
      <c r="J153" s="6">
        <f t="shared" si="31"/>
        <v>185545.68008000002</v>
      </c>
      <c r="K153" s="5">
        <v>743.42041000000006</v>
      </c>
      <c r="L153" s="5">
        <v>7494.1828599999999</v>
      </c>
      <c r="M153" s="6">
        <f t="shared" si="32"/>
        <v>8237.6032699999996</v>
      </c>
      <c r="N153" s="6">
        <v>1997.7058699999861</v>
      </c>
    </row>
    <row r="154" spans="2:14" ht="50.1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6"/>
      <c r="L154" s="36"/>
      <c r="M154" s="35"/>
      <c r="N154" s="35"/>
    </row>
    <row r="155" spans="2:14" ht="50.1" hidden="1" customHeight="1">
      <c r="B155" s="9" t="s">
        <v>16</v>
      </c>
      <c r="C155" s="11">
        <f t="shared" ref="C155:C166" si="33">F155+J155+M155+N155</f>
        <v>310201.5048</v>
      </c>
      <c r="D155" s="10">
        <v>145656.13185000001</v>
      </c>
      <c r="E155" s="10">
        <v>7277.2704999999996</v>
      </c>
      <c r="F155" s="11">
        <f t="shared" ref="F155:F166" si="34">E155+D155</f>
        <v>152933.40235000002</v>
      </c>
      <c r="G155" s="10">
        <v>60333.413999999997</v>
      </c>
      <c r="H155" s="10">
        <v>4238.4937800000007</v>
      </c>
      <c r="I155" s="10">
        <v>81748.577160000001</v>
      </c>
      <c r="J155" s="11">
        <f t="shared" ref="J155:J166" si="35">I155+H155+G155</f>
        <v>146320.48493999999</v>
      </c>
      <c r="K155" s="10">
        <v>633.94533999999999</v>
      </c>
      <c r="L155" s="10">
        <v>10272.402169999999</v>
      </c>
      <c r="M155" s="11">
        <f t="shared" ref="M155:M166" si="36">L155+K155</f>
        <v>10906.34751</v>
      </c>
      <c r="N155" s="11">
        <v>41.270000000020488</v>
      </c>
    </row>
    <row r="156" spans="2:14" ht="50.1" hidden="1" customHeight="1">
      <c r="B156" s="37" t="s">
        <v>17</v>
      </c>
      <c r="C156" s="6">
        <f t="shared" si="33"/>
        <v>297791.56287000002</v>
      </c>
      <c r="D156" s="5">
        <v>125106.79422</v>
      </c>
      <c r="E156" s="5">
        <v>10182.3424</v>
      </c>
      <c r="F156" s="6">
        <f t="shared" si="34"/>
        <v>135289.13662</v>
      </c>
      <c r="G156" s="5">
        <v>62566.012000000002</v>
      </c>
      <c r="H156" s="5">
        <v>3487.2766900000001</v>
      </c>
      <c r="I156" s="5">
        <v>84337.449340000006</v>
      </c>
      <c r="J156" s="6">
        <f t="shared" si="35"/>
        <v>150390.73803000001</v>
      </c>
      <c r="K156" s="5">
        <v>423.13448</v>
      </c>
      <c r="L156" s="5">
        <v>11688.553739999999</v>
      </c>
      <c r="M156" s="6">
        <f t="shared" si="36"/>
        <v>12111.68822</v>
      </c>
      <c r="N156" s="6">
        <v>0</v>
      </c>
    </row>
    <row r="157" spans="2:14" ht="50.1" hidden="1" customHeight="1">
      <c r="B157" s="9" t="s">
        <v>18</v>
      </c>
      <c r="C157" s="11">
        <f t="shared" si="33"/>
        <v>274503.61593000003</v>
      </c>
      <c r="D157" s="10">
        <v>140841.25630000001</v>
      </c>
      <c r="E157" s="10">
        <v>9481.9446500000013</v>
      </c>
      <c r="F157" s="11">
        <f t="shared" si="34"/>
        <v>150323.20095</v>
      </c>
      <c r="G157" s="10">
        <v>26287.488000000001</v>
      </c>
      <c r="H157" s="10">
        <v>4481.4669999999996</v>
      </c>
      <c r="I157" s="10">
        <v>84966.857560000004</v>
      </c>
      <c r="J157" s="11">
        <f t="shared" si="35"/>
        <v>115735.81256000001</v>
      </c>
      <c r="K157" s="10">
        <v>715.35649000000001</v>
      </c>
      <c r="L157" s="10">
        <v>7708.5296600000001</v>
      </c>
      <c r="M157" s="11">
        <f t="shared" si="36"/>
        <v>8423.8861500000003</v>
      </c>
      <c r="N157" s="11">
        <v>20.716270000016316</v>
      </c>
    </row>
    <row r="158" spans="2:14" ht="50.1" hidden="1" customHeight="1">
      <c r="B158" s="37" t="s">
        <v>19</v>
      </c>
      <c r="C158" s="6">
        <f t="shared" si="33"/>
        <v>318377.15029000002</v>
      </c>
      <c r="D158" s="5">
        <v>126288.69087000001</v>
      </c>
      <c r="E158" s="5">
        <v>11391.303310000001</v>
      </c>
      <c r="F158" s="6">
        <f t="shared" si="34"/>
        <v>137679.99418000001</v>
      </c>
      <c r="G158" s="5">
        <v>75967.411999999997</v>
      </c>
      <c r="H158" s="5">
        <v>3381.07087</v>
      </c>
      <c r="I158" s="5">
        <v>89462.707590000005</v>
      </c>
      <c r="J158" s="6">
        <f t="shared" si="35"/>
        <v>168811.19046000001</v>
      </c>
      <c r="K158" s="5">
        <v>1152.46506</v>
      </c>
      <c r="L158" s="5">
        <v>10733.50059</v>
      </c>
      <c r="M158" s="6">
        <f t="shared" si="36"/>
        <v>11885.96565</v>
      </c>
      <c r="N158" s="6">
        <v>0</v>
      </c>
    </row>
    <row r="159" spans="2:14" ht="50.1" hidden="1" customHeight="1">
      <c r="B159" s="9" t="s">
        <v>20</v>
      </c>
      <c r="C159" s="11">
        <f t="shared" si="33"/>
        <v>291533.99754000001</v>
      </c>
      <c r="D159" s="10">
        <v>116375.54048000001</v>
      </c>
      <c r="E159" s="10">
        <v>10072.630789999999</v>
      </c>
      <c r="F159" s="11">
        <f t="shared" si="34"/>
        <v>126448.17127000001</v>
      </c>
      <c r="G159" s="10">
        <v>54195.216999999997</v>
      </c>
      <c r="H159" s="10">
        <v>3348.8963599999997</v>
      </c>
      <c r="I159" s="10">
        <v>96852.262669999996</v>
      </c>
      <c r="J159" s="11">
        <f t="shared" si="35"/>
        <v>154396.37602999998</v>
      </c>
      <c r="K159" s="10">
        <v>1134.88122</v>
      </c>
      <c r="L159" s="10">
        <v>9554.569019999999</v>
      </c>
      <c r="M159" s="11">
        <f t="shared" si="36"/>
        <v>10689.450239999998</v>
      </c>
      <c r="N159" s="11">
        <v>3.91155481338501E-11</v>
      </c>
    </row>
    <row r="160" spans="2:14" ht="50.1" hidden="1" customHeight="1">
      <c r="B160" s="37" t="s">
        <v>21</v>
      </c>
      <c r="C160" s="6">
        <f t="shared" si="33"/>
        <v>273516.79944999999</v>
      </c>
      <c r="D160" s="5">
        <v>137363.57605</v>
      </c>
      <c r="E160" s="5">
        <v>9955.4594800000013</v>
      </c>
      <c r="F160" s="6">
        <f t="shared" si="34"/>
        <v>147319.03552999999</v>
      </c>
      <c r="G160" s="5">
        <v>18501.82</v>
      </c>
      <c r="H160" s="5">
        <v>2894.4209900000001</v>
      </c>
      <c r="I160" s="5">
        <v>93405.255680000002</v>
      </c>
      <c r="J160" s="6">
        <f t="shared" si="35"/>
        <v>114801.49666999999</v>
      </c>
      <c r="K160" s="5">
        <v>675.97046</v>
      </c>
      <c r="L160" s="5">
        <v>10720.296789999999</v>
      </c>
      <c r="M160" s="6">
        <f t="shared" si="36"/>
        <v>11396.267249999999</v>
      </c>
      <c r="N160" s="6">
        <v>-1.4901161193847657E-11</v>
      </c>
    </row>
    <row r="161" spans="2:14" ht="50.1" hidden="1" customHeight="1">
      <c r="B161" s="9" t="s">
        <v>22</v>
      </c>
      <c r="C161" s="11">
        <f t="shared" si="33"/>
        <v>264789.90395999997</v>
      </c>
      <c r="D161" s="10">
        <v>137509.03238999998</v>
      </c>
      <c r="E161" s="10">
        <v>12346.96408</v>
      </c>
      <c r="F161" s="11">
        <f t="shared" si="34"/>
        <v>149855.99646999998</v>
      </c>
      <c r="G161" s="10">
        <v>22292.673999999999</v>
      </c>
      <c r="H161" s="10">
        <v>3175.5123399999998</v>
      </c>
      <c r="I161" s="10">
        <v>77354.688849999991</v>
      </c>
      <c r="J161" s="11">
        <f t="shared" si="35"/>
        <v>102822.87518999999</v>
      </c>
      <c r="K161" s="10">
        <v>765.04201999999998</v>
      </c>
      <c r="L161" s="10">
        <v>11345.99028</v>
      </c>
      <c r="M161" s="11">
        <f t="shared" si="36"/>
        <v>12111.032300000001</v>
      </c>
      <c r="N161" s="11">
        <v>0</v>
      </c>
    </row>
    <row r="162" spans="2:14" ht="50.1" hidden="1" customHeight="1">
      <c r="B162" s="37" t="s">
        <v>23</v>
      </c>
      <c r="C162" s="6">
        <f t="shared" si="33"/>
        <v>315528.08046999999</v>
      </c>
      <c r="D162" s="5">
        <v>133590.46454000002</v>
      </c>
      <c r="E162" s="5">
        <v>11319.361730000001</v>
      </c>
      <c r="F162" s="6">
        <f t="shared" si="34"/>
        <v>144909.82627000002</v>
      </c>
      <c r="G162" s="5">
        <v>61867.332000000002</v>
      </c>
      <c r="H162" s="5">
        <v>3501.2159799999999</v>
      </c>
      <c r="I162" s="5">
        <v>94418.27665</v>
      </c>
      <c r="J162" s="6">
        <f t="shared" si="35"/>
        <v>159786.82462999999</v>
      </c>
      <c r="K162" s="5">
        <v>766.36738000000003</v>
      </c>
      <c r="L162" s="5">
        <v>10065.062189999999</v>
      </c>
      <c r="M162" s="6">
        <f t="shared" si="36"/>
        <v>10831.429569999998</v>
      </c>
      <c r="N162" s="6">
        <v>2.2351741790771485E-11</v>
      </c>
    </row>
    <row r="163" spans="2:14" ht="50.1" hidden="1" customHeight="1">
      <c r="B163" s="9" t="s">
        <v>24</v>
      </c>
      <c r="C163" s="11">
        <f t="shared" si="33"/>
        <v>292723.94016000006</v>
      </c>
      <c r="D163" s="10">
        <v>112645.75289</v>
      </c>
      <c r="E163" s="10">
        <v>12854.70083</v>
      </c>
      <c r="F163" s="11">
        <f t="shared" si="34"/>
        <v>125500.45372</v>
      </c>
      <c r="G163" s="10">
        <v>73896.648319999993</v>
      </c>
      <c r="H163" s="10">
        <v>2559.2572200000004</v>
      </c>
      <c r="I163" s="10">
        <v>82043.989749999993</v>
      </c>
      <c r="J163" s="11">
        <f t="shared" si="35"/>
        <v>158499.89528999999</v>
      </c>
      <c r="K163" s="10">
        <v>507.13371000000001</v>
      </c>
      <c r="L163" s="10">
        <v>8216.4574400000001</v>
      </c>
      <c r="M163" s="11">
        <f t="shared" si="36"/>
        <v>8723.5911500000002</v>
      </c>
      <c r="N163" s="11">
        <v>3.5390257835388183E-11</v>
      </c>
    </row>
    <row r="164" spans="2:14" ht="50.1" hidden="1" customHeight="1">
      <c r="B164" s="37" t="s">
        <v>25</v>
      </c>
      <c r="C164" s="6">
        <f t="shared" si="33"/>
        <v>338356.26164000004</v>
      </c>
      <c r="D164" s="5">
        <v>134959.57005000001</v>
      </c>
      <c r="E164" s="5">
        <v>15216.34281</v>
      </c>
      <c r="F164" s="6">
        <f t="shared" si="34"/>
        <v>150175.91286000001</v>
      </c>
      <c r="G164" s="5">
        <v>67631.627999999997</v>
      </c>
      <c r="H164" s="5">
        <v>3258.4340299999999</v>
      </c>
      <c r="I164" s="5">
        <v>102419.11109999999</v>
      </c>
      <c r="J164" s="6">
        <f t="shared" si="35"/>
        <v>173309.17313000001</v>
      </c>
      <c r="K164" s="5">
        <v>960.37090999999998</v>
      </c>
      <c r="L164" s="5">
        <v>13910.80474</v>
      </c>
      <c r="M164" s="6">
        <f t="shared" si="36"/>
        <v>14871.175649999999</v>
      </c>
      <c r="N164" s="6">
        <v>-2.421438694000244E-11</v>
      </c>
    </row>
    <row r="165" spans="2:14" ht="50.1" hidden="1" customHeight="1">
      <c r="B165" s="9" t="s">
        <v>26</v>
      </c>
      <c r="C165" s="11">
        <f t="shared" si="33"/>
        <v>261598.17353999996</v>
      </c>
      <c r="D165" s="10">
        <v>116868.76704999999</v>
      </c>
      <c r="E165" s="10">
        <v>15640.136289999999</v>
      </c>
      <c r="F165" s="11">
        <f t="shared" si="34"/>
        <v>132508.90333999999</v>
      </c>
      <c r="G165" s="10">
        <v>30793.960999999999</v>
      </c>
      <c r="H165" s="10">
        <v>3116.5104900000001</v>
      </c>
      <c r="I165" s="10">
        <v>88035.77515999999</v>
      </c>
      <c r="J165" s="11">
        <f t="shared" si="35"/>
        <v>121946.24664999999</v>
      </c>
      <c r="K165" s="10">
        <v>611.19521999999995</v>
      </c>
      <c r="L165" s="10">
        <v>6531.8283300000003</v>
      </c>
      <c r="M165" s="11">
        <f t="shared" si="36"/>
        <v>7143.0235499999999</v>
      </c>
      <c r="N165" s="11">
        <v>-1.7695128917694091E-11</v>
      </c>
    </row>
    <row r="166" spans="2:14" ht="50.1" hidden="1" customHeight="1">
      <c r="B166" s="37" t="s">
        <v>27</v>
      </c>
      <c r="C166" s="6">
        <f t="shared" si="33"/>
        <v>340244.74956999999</v>
      </c>
      <c r="D166" s="5">
        <v>172170.59094999998</v>
      </c>
      <c r="E166" s="5">
        <v>12561.53073</v>
      </c>
      <c r="F166" s="6">
        <f t="shared" si="34"/>
        <v>184732.12167999998</v>
      </c>
      <c r="G166" s="5">
        <v>34123.724999999999</v>
      </c>
      <c r="H166" s="5">
        <v>3398.8262200000004</v>
      </c>
      <c r="I166" s="5">
        <v>110249.7506</v>
      </c>
      <c r="J166" s="6">
        <f t="shared" si="35"/>
        <v>147772.30181999999</v>
      </c>
      <c r="K166" s="5">
        <v>978.20899999999995</v>
      </c>
      <c r="L166" s="5">
        <v>6762.1170700000002</v>
      </c>
      <c r="M166" s="6">
        <f t="shared" si="36"/>
        <v>7740.3260700000001</v>
      </c>
      <c r="N166" s="6">
        <v>-7.4505805969238283E-12</v>
      </c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6"/>
      <c r="L167" s="36"/>
      <c r="M167" s="35"/>
      <c r="N167" s="35"/>
    </row>
    <row r="168" spans="2:14" ht="50.1" hidden="1" customHeight="1">
      <c r="B168" s="9" t="s">
        <v>16</v>
      </c>
      <c r="C168" s="11">
        <f t="shared" ref="C168:C179" si="37">F168+J168+M168+N168</f>
        <v>323895.56812000001</v>
      </c>
      <c r="D168" s="10">
        <v>151693.1182</v>
      </c>
      <c r="E168" s="10">
        <v>7747.7726399999992</v>
      </c>
      <c r="F168" s="11">
        <f t="shared" ref="F168:F179" si="38">E168+D168</f>
        <v>159440.89084000001</v>
      </c>
      <c r="G168" s="10">
        <v>51012.430509999998</v>
      </c>
      <c r="H168" s="10">
        <v>3160.3765400000002</v>
      </c>
      <c r="I168" s="10">
        <v>100352.05708</v>
      </c>
      <c r="J168" s="11">
        <f t="shared" ref="J168:J179" si="39">I168+H168+G168</f>
        <v>154524.86413</v>
      </c>
      <c r="K168" s="10">
        <v>969.69793000000004</v>
      </c>
      <c r="L168" s="10">
        <v>8960.1152200000015</v>
      </c>
      <c r="M168" s="11">
        <f t="shared" ref="M168:M179" si="40">L168+K168</f>
        <v>9929.8131500000018</v>
      </c>
      <c r="N168" s="11">
        <v>0</v>
      </c>
    </row>
    <row r="169" spans="2:14" ht="50.1" hidden="1" customHeight="1">
      <c r="B169" s="37" t="s">
        <v>17</v>
      </c>
      <c r="C169" s="6">
        <f t="shared" si="37"/>
        <v>304839.11181999999</v>
      </c>
      <c r="D169" s="5">
        <v>142750.18296999999</v>
      </c>
      <c r="E169" s="5">
        <v>10116.67729</v>
      </c>
      <c r="F169" s="6">
        <f t="shared" si="38"/>
        <v>152866.86025999999</v>
      </c>
      <c r="G169" s="5">
        <v>51869.031600000002</v>
      </c>
      <c r="H169" s="5">
        <v>3352.1360800000002</v>
      </c>
      <c r="I169" s="5">
        <v>86970.408379999993</v>
      </c>
      <c r="J169" s="6">
        <f t="shared" si="39"/>
        <v>142191.57605999999</v>
      </c>
      <c r="K169" s="5">
        <v>2100.6024900000002</v>
      </c>
      <c r="L169" s="5">
        <v>7680.0730100000001</v>
      </c>
      <c r="M169" s="6">
        <f t="shared" si="40"/>
        <v>9780.6755000000012</v>
      </c>
      <c r="N169" s="6">
        <v>0</v>
      </c>
    </row>
    <row r="170" spans="2:14" ht="50.1" hidden="1" customHeight="1">
      <c r="B170" s="9" t="s">
        <v>18</v>
      </c>
      <c r="C170" s="11">
        <f t="shared" si="37"/>
        <v>370874.92099999997</v>
      </c>
      <c r="D170" s="10">
        <v>158810.03</v>
      </c>
      <c r="E170" s="10">
        <v>15721.346</v>
      </c>
      <c r="F170" s="11">
        <f t="shared" si="38"/>
        <v>174531.37599999999</v>
      </c>
      <c r="G170" s="10">
        <v>69404.948999999993</v>
      </c>
      <c r="H170" s="10">
        <v>5127.0370000000003</v>
      </c>
      <c r="I170" s="10">
        <v>112626.632</v>
      </c>
      <c r="J170" s="11">
        <f t="shared" si="39"/>
        <v>187158.61799999999</v>
      </c>
      <c r="K170" s="10">
        <v>1017.506</v>
      </c>
      <c r="L170" s="10">
        <v>8147.4210000000003</v>
      </c>
      <c r="M170" s="11">
        <f t="shared" si="40"/>
        <v>9164.9269999999997</v>
      </c>
      <c r="N170" s="11">
        <v>20</v>
      </c>
    </row>
    <row r="171" spans="2:14" ht="50.1" hidden="1" customHeight="1">
      <c r="B171" s="37" t="s">
        <v>19</v>
      </c>
      <c r="C171" s="6">
        <f t="shared" si="37"/>
        <v>362912.82780000003</v>
      </c>
      <c r="D171" s="5">
        <v>155051.4958</v>
      </c>
      <c r="E171" s="5">
        <v>11430.575000000001</v>
      </c>
      <c r="F171" s="6">
        <f t="shared" si="38"/>
        <v>166482.07080000002</v>
      </c>
      <c r="G171" s="5">
        <v>66374.130999999994</v>
      </c>
      <c r="H171" s="5">
        <v>3633.6219999999998</v>
      </c>
      <c r="I171" s="5">
        <v>108737.395</v>
      </c>
      <c r="J171" s="6">
        <f t="shared" si="39"/>
        <v>178745.14799999999</v>
      </c>
      <c r="K171" s="5">
        <v>851.11699999999996</v>
      </c>
      <c r="L171" s="5">
        <v>16754.491999999998</v>
      </c>
      <c r="M171" s="6">
        <f t="shared" si="40"/>
        <v>17605.608999999997</v>
      </c>
      <c r="N171" s="6">
        <v>80</v>
      </c>
    </row>
    <row r="172" spans="2:14" ht="50.1" hidden="1" customHeight="1">
      <c r="B172" s="9" t="s">
        <v>20</v>
      </c>
      <c r="C172" s="11">
        <f t="shared" si="37"/>
        <v>340469.06474999996</v>
      </c>
      <c r="D172" s="10">
        <v>133429.85775</v>
      </c>
      <c r="E172" s="10">
        <v>15808.299000000001</v>
      </c>
      <c r="F172" s="11">
        <f t="shared" si="38"/>
        <v>149238.15674999999</v>
      </c>
      <c r="G172" s="10">
        <v>65985.489000000001</v>
      </c>
      <c r="H172" s="10">
        <v>4271.3149999999996</v>
      </c>
      <c r="I172" s="10">
        <v>110550.69100000001</v>
      </c>
      <c r="J172" s="11">
        <f t="shared" si="39"/>
        <v>180807.495</v>
      </c>
      <c r="K172" s="10">
        <v>894.35799999999995</v>
      </c>
      <c r="L172" s="10">
        <v>9429.0550000000003</v>
      </c>
      <c r="M172" s="11">
        <f t="shared" si="40"/>
        <v>10323.413</v>
      </c>
      <c r="N172" s="11">
        <v>100</v>
      </c>
    </row>
    <row r="173" spans="2:14" ht="50.1" hidden="1" customHeight="1">
      <c r="B173" s="37" t="s">
        <v>21</v>
      </c>
      <c r="C173" s="6">
        <f t="shared" si="37"/>
        <v>354748.11999999994</v>
      </c>
      <c r="D173" s="5">
        <v>153345.595</v>
      </c>
      <c r="E173" s="5">
        <v>8212.2330000000002</v>
      </c>
      <c r="F173" s="6">
        <f t="shared" si="38"/>
        <v>161557.82800000001</v>
      </c>
      <c r="G173" s="5">
        <v>67382.099000000002</v>
      </c>
      <c r="H173" s="5">
        <v>3842.654</v>
      </c>
      <c r="I173" s="5">
        <v>110332.64599999999</v>
      </c>
      <c r="J173" s="6">
        <f t="shared" si="39"/>
        <v>181557.39899999998</v>
      </c>
      <c r="K173" s="5">
        <v>776.72400000000005</v>
      </c>
      <c r="L173" s="5">
        <v>10856.169</v>
      </c>
      <c r="M173" s="6">
        <f t="shared" si="40"/>
        <v>11632.893</v>
      </c>
      <c r="N173" s="6">
        <v>0</v>
      </c>
    </row>
    <row r="174" spans="2:14" ht="50.1" hidden="1" customHeight="1">
      <c r="B174" s="9" t="s">
        <v>22</v>
      </c>
      <c r="C174" s="11">
        <f t="shared" si="37"/>
        <v>344599.09500000003</v>
      </c>
      <c r="D174" s="10">
        <v>153093.228</v>
      </c>
      <c r="E174" s="10">
        <v>10727.165000000001</v>
      </c>
      <c r="F174" s="11">
        <f t="shared" si="38"/>
        <v>163820.39300000001</v>
      </c>
      <c r="G174" s="10">
        <v>47608.635999999999</v>
      </c>
      <c r="H174" s="10">
        <v>3920.9749999999999</v>
      </c>
      <c r="I174" s="10">
        <v>120241.83199999999</v>
      </c>
      <c r="J174" s="11">
        <f t="shared" si="39"/>
        <v>171771.443</v>
      </c>
      <c r="K174" s="10">
        <v>1078.759</v>
      </c>
      <c r="L174" s="10">
        <v>7928.5</v>
      </c>
      <c r="M174" s="11">
        <f t="shared" si="40"/>
        <v>9007.259</v>
      </c>
      <c r="N174" s="11">
        <v>0</v>
      </c>
    </row>
    <row r="175" spans="2:14" ht="50.1" hidden="1" customHeight="1">
      <c r="B175" s="37" t="s">
        <v>23</v>
      </c>
      <c r="C175" s="6">
        <f t="shared" si="37"/>
        <v>316152.55750000005</v>
      </c>
      <c r="D175" s="5">
        <v>154237.80850000001</v>
      </c>
      <c r="E175" s="5">
        <v>8510.6380000000008</v>
      </c>
      <c r="F175" s="6">
        <f t="shared" si="38"/>
        <v>162748.44650000002</v>
      </c>
      <c r="G175" s="5">
        <v>39551.658000000003</v>
      </c>
      <c r="H175" s="5">
        <v>4257.7179999999998</v>
      </c>
      <c r="I175" s="5">
        <v>99755.974000000002</v>
      </c>
      <c r="J175" s="6">
        <f t="shared" si="39"/>
        <v>143565.35</v>
      </c>
      <c r="K175" s="5">
        <v>818.85299999999995</v>
      </c>
      <c r="L175" s="5">
        <v>8983.2360000000008</v>
      </c>
      <c r="M175" s="6">
        <f t="shared" si="40"/>
        <v>9802.0889999999999</v>
      </c>
      <c r="N175" s="6">
        <v>36.671999999999997</v>
      </c>
    </row>
    <row r="176" spans="2:14" ht="50.1" hidden="1" customHeight="1">
      <c r="B176" s="9" t="s">
        <v>24</v>
      </c>
      <c r="C176" s="11">
        <f t="shared" si="37"/>
        <v>378713.80187999998</v>
      </c>
      <c r="D176" s="10">
        <v>147924.99187999999</v>
      </c>
      <c r="E176" s="10">
        <v>10950.921</v>
      </c>
      <c r="F176" s="11">
        <f t="shared" si="38"/>
        <v>158875.91287999999</v>
      </c>
      <c r="G176" s="10">
        <v>90788.044999999998</v>
      </c>
      <c r="H176" s="10">
        <v>2872.4319999999998</v>
      </c>
      <c r="I176" s="10">
        <v>120429.269</v>
      </c>
      <c r="J176" s="11">
        <f t="shared" si="39"/>
        <v>214089.74599999998</v>
      </c>
      <c r="K176" s="10">
        <v>390.59699999999998</v>
      </c>
      <c r="L176" s="10">
        <v>5357.5460000000003</v>
      </c>
      <c r="M176" s="11">
        <f t="shared" si="40"/>
        <v>5748.143</v>
      </c>
      <c r="N176" s="11">
        <v>0</v>
      </c>
    </row>
    <row r="177" spans="2:14" ht="50.1" hidden="1" customHeight="1">
      <c r="B177" s="37" t="s">
        <v>25</v>
      </c>
      <c r="C177" s="6">
        <f t="shared" si="37"/>
        <v>352766.33400000003</v>
      </c>
      <c r="D177" s="5">
        <v>148028.33300000001</v>
      </c>
      <c r="E177" s="5">
        <v>11090.578</v>
      </c>
      <c r="F177" s="6">
        <f t="shared" si="38"/>
        <v>159118.91100000002</v>
      </c>
      <c r="G177" s="5">
        <v>60905.758999999998</v>
      </c>
      <c r="H177" s="5">
        <v>4444.8310000000001</v>
      </c>
      <c r="I177" s="5">
        <v>118020.81600000001</v>
      </c>
      <c r="J177" s="6">
        <f t="shared" si="39"/>
        <v>183371.40600000002</v>
      </c>
      <c r="K177" s="5">
        <v>1000.87</v>
      </c>
      <c r="L177" s="5">
        <v>9197.1569999999992</v>
      </c>
      <c r="M177" s="6">
        <f t="shared" si="40"/>
        <v>10198.027</v>
      </c>
      <c r="N177" s="6">
        <v>77.989999999999995</v>
      </c>
    </row>
    <row r="178" spans="2:14" ht="50.1" hidden="1" customHeight="1">
      <c r="B178" s="9" t="s">
        <v>26</v>
      </c>
      <c r="C178" s="11">
        <f t="shared" si="37"/>
        <v>338217.076</v>
      </c>
      <c r="D178" s="10">
        <v>138619.91800000001</v>
      </c>
      <c r="E178" s="10">
        <v>15073.198</v>
      </c>
      <c r="F178" s="11">
        <f t="shared" si="38"/>
        <v>153693.11600000001</v>
      </c>
      <c r="G178" s="10">
        <v>70385.873999999996</v>
      </c>
      <c r="H178" s="10">
        <v>5937.4989999999998</v>
      </c>
      <c r="I178" s="10">
        <v>97010.489000000001</v>
      </c>
      <c r="J178" s="11">
        <f t="shared" si="39"/>
        <v>173333.86199999999</v>
      </c>
      <c r="K178" s="10">
        <v>654.125</v>
      </c>
      <c r="L178" s="10">
        <v>10535.973</v>
      </c>
      <c r="M178" s="11">
        <f t="shared" si="40"/>
        <v>11190.098</v>
      </c>
      <c r="N178" s="11">
        <v>0</v>
      </c>
    </row>
    <row r="179" spans="2:14" ht="50.1" hidden="1" customHeight="1">
      <c r="B179" s="37" t="s">
        <v>27</v>
      </c>
      <c r="C179" s="6">
        <f t="shared" si="37"/>
        <v>428760.23</v>
      </c>
      <c r="D179" s="5">
        <v>199663.389</v>
      </c>
      <c r="E179" s="5">
        <v>13250.302</v>
      </c>
      <c r="F179" s="6">
        <f t="shared" si="38"/>
        <v>212913.69099999999</v>
      </c>
      <c r="G179" s="5">
        <v>70350.629000000001</v>
      </c>
      <c r="H179" s="5">
        <v>3666.9969999999998</v>
      </c>
      <c r="I179" s="5">
        <v>131780.96100000001</v>
      </c>
      <c r="J179" s="6">
        <f t="shared" si="39"/>
        <v>205798.587</v>
      </c>
      <c r="K179" s="5">
        <v>1269.4960000000001</v>
      </c>
      <c r="L179" s="5">
        <v>8778.4560000000001</v>
      </c>
      <c r="M179" s="6">
        <f t="shared" si="40"/>
        <v>10047.952000000001</v>
      </c>
      <c r="N179" s="6">
        <v>0</v>
      </c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6"/>
      <c r="L180" s="36"/>
      <c r="M180" s="35"/>
      <c r="N180" s="35"/>
    </row>
    <row r="181" spans="2:14" ht="50.1" hidden="1" customHeight="1">
      <c r="B181" s="9" t="s">
        <v>16</v>
      </c>
      <c r="C181" s="11">
        <f t="shared" ref="C181:C192" si="41">F181+J181+M181+N181</f>
        <v>383859.91350000002</v>
      </c>
      <c r="D181" s="10">
        <v>176327.92850000001</v>
      </c>
      <c r="E181" s="10">
        <v>9433.2710000000006</v>
      </c>
      <c r="F181" s="11">
        <f t="shared" ref="F181:F192" si="42">E181+D181</f>
        <v>185761.19950000002</v>
      </c>
      <c r="G181" s="10">
        <v>74954.667000000001</v>
      </c>
      <c r="H181" s="10">
        <v>3919.12</v>
      </c>
      <c r="I181" s="10">
        <v>107680.359</v>
      </c>
      <c r="J181" s="11">
        <f t="shared" ref="J181:J192" si="43">I181+H181+G181</f>
        <v>186554.14600000001</v>
      </c>
      <c r="K181" s="10">
        <v>509.142</v>
      </c>
      <c r="L181" s="10">
        <v>10994.853999999999</v>
      </c>
      <c r="M181" s="11">
        <f t="shared" ref="M181:M192" si="44">L181+K181</f>
        <v>11503.995999999999</v>
      </c>
      <c r="N181" s="11">
        <v>40.572000000000003</v>
      </c>
    </row>
    <row r="182" spans="2:14" ht="50.1" hidden="1" customHeight="1">
      <c r="B182" s="37" t="s">
        <v>17</v>
      </c>
      <c r="C182" s="6">
        <f t="shared" si="41"/>
        <v>380162.45</v>
      </c>
      <c r="D182" s="5">
        <v>153718.524</v>
      </c>
      <c r="E182" s="5">
        <v>11825.893</v>
      </c>
      <c r="F182" s="6">
        <f t="shared" si="42"/>
        <v>165544.41700000002</v>
      </c>
      <c r="G182" s="5">
        <v>66341.660999999993</v>
      </c>
      <c r="H182" s="5">
        <v>3041.98</v>
      </c>
      <c r="I182" s="5">
        <v>124300.79300000001</v>
      </c>
      <c r="J182" s="6">
        <f t="shared" si="43"/>
        <v>193684.43400000001</v>
      </c>
      <c r="K182" s="5">
        <v>491.85199999999998</v>
      </c>
      <c r="L182" s="5">
        <v>20441.038</v>
      </c>
      <c r="M182" s="6">
        <f t="shared" si="44"/>
        <v>20932.89</v>
      </c>
      <c r="N182" s="6">
        <v>0.70899999999999996</v>
      </c>
    </row>
    <row r="183" spans="2:14" ht="50.1" hidden="1" customHeight="1">
      <c r="B183" s="9" t="s">
        <v>18</v>
      </c>
      <c r="C183" s="11">
        <f t="shared" si="41"/>
        <v>391825.56299999997</v>
      </c>
      <c r="D183" s="10">
        <v>174996.87</v>
      </c>
      <c r="E183" s="10">
        <v>12648.644</v>
      </c>
      <c r="F183" s="11">
        <f t="shared" si="42"/>
        <v>187645.514</v>
      </c>
      <c r="G183" s="10">
        <v>68843.600999999995</v>
      </c>
      <c r="H183" s="10">
        <v>4809.1099999999997</v>
      </c>
      <c r="I183" s="10">
        <v>116796.802</v>
      </c>
      <c r="J183" s="11">
        <f t="shared" si="43"/>
        <v>190449.51299999998</v>
      </c>
      <c r="K183" s="10">
        <v>873.51199999999994</v>
      </c>
      <c r="L183" s="10">
        <v>12773.315000000001</v>
      </c>
      <c r="M183" s="11">
        <f t="shared" si="44"/>
        <v>13646.827000000001</v>
      </c>
      <c r="N183" s="11">
        <v>83.709000000000003</v>
      </c>
    </row>
    <row r="184" spans="2:14" ht="50.1" hidden="1" customHeight="1">
      <c r="B184" s="37" t="s">
        <v>19</v>
      </c>
      <c r="C184" s="6">
        <f t="shared" si="41"/>
        <v>390895.967</v>
      </c>
      <c r="D184" s="5">
        <v>157491.04699999999</v>
      </c>
      <c r="E184" s="5">
        <v>11127.415999999999</v>
      </c>
      <c r="F184" s="6">
        <f t="shared" si="42"/>
        <v>168618.46299999999</v>
      </c>
      <c r="G184" s="5">
        <v>80595.513999999996</v>
      </c>
      <c r="H184" s="5">
        <v>5012.4639999999999</v>
      </c>
      <c r="I184" s="5">
        <v>123666.088</v>
      </c>
      <c r="J184" s="6">
        <f t="shared" si="43"/>
        <v>209274.06599999999</v>
      </c>
      <c r="K184" s="5">
        <v>696.827</v>
      </c>
      <c r="L184" s="5">
        <v>12230.611000000001</v>
      </c>
      <c r="M184" s="6">
        <f t="shared" si="44"/>
        <v>12927.438</v>
      </c>
      <c r="N184" s="6">
        <v>76</v>
      </c>
    </row>
    <row r="185" spans="2:14" ht="50.1" hidden="1" customHeight="1">
      <c r="B185" s="9" t="s">
        <v>20</v>
      </c>
      <c r="C185" s="11">
        <f t="shared" si="41"/>
        <v>434853.47299999994</v>
      </c>
      <c r="D185" s="10">
        <v>157172.70600000001</v>
      </c>
      <c r="E185" s="10">
        <v>11235.91</v>
      </c>
      <c r="F185" s="11">
        <f t="shared" si="42"/>
        <v>168408.61600000001</v>
      </c>
      <c r="G185" s="10">
        <v>108302.47199999999</v>
      </c>
      <c r="H185" s="10">
        <v>4549.585</v>
      </c>
      <c r="I185" s="10">
        <v>144444.41899999999</v>
      </c>
      <c r="J185" s="11">
        <f t="shared" si="43"/>
        <v>257296.47599999997</v>
      </c>
      <c r="K185" s="10">
        <v>684.75699999999995</v>
      </c>
      <c r="L185" s="10">
        <v>8014.9809999999998</v>
      </c>
      <c r="M185" s="11">
        <f t="shared" si="44"/>
        <v>8699.7379999999994</v>
      </c>
      <c r="N185" s="11">
        <v>448.64299999999997</v>
      </c>
    </row>
    <row r="186" spans="2:14" ht="50.1" hidden="1" customHeight="1">
      <c r="B186" s="37" t="s">
        <v>21</v>
      </c>
      <c r="C186" s="6">
        <f t="shared" si="41"/>
        <v>447152.83649999998</v>
      </c>
      <c r="D186" s="5">
        <v>194876.25450000001</v>
      </c>
      <c r="E186" s="5">
        <v>11556.406000000001</v>
      </c>
      <c r="F186" s="6">
        <f t="shared" si="42"/>
        <v>206432.6605</v>
      </c>
      <c r="G186" s="5">
        <v>76774.236999999994</v>
      </c>
      <c r="H186" s="5">
        <v>4650.4949999999999</v>
      </c>
      <c r="I186" s="5">
        <v>150181.00899999999</v>
      </c>
      <c r="J186" s="6">
        <f t="shared" si="43"/>
        <v>231605.74099999998</v>
      </c>
      <c r="K186" s="5">
        <v>1182.857</v>
      </c>
      <c r="L186" s="5">
        <v>7856.5780000000004</v>
      </c>
      <c r="M186" s="6">
        <f t="shared" si="44"/>
        <v>9039.4350000000013</v>
      </c>
      <c r="N186" s="6">
        <v>75</v>
      </c>
    </row>
    <row r="187" spans="2:14" ht="50.1" hidden="1" customHeight="1">
      <c r="B187" s="9" t="s">
        <v>22</v>
      </c>
      <c r="C187" s="11">
        <f t="shared" si="41"/>
        <v>398021.02099999989</v>
      </c>
      <c r="D187" s="10">
        <v>165522.18799999999</v>
      </c>
      <c r="E187" s="10">
        <v>8349.5120000000006</v>
      </c>
      <c r="F187" s="11">
        <f t="shared" si="42"/>
        <v>173871.69999999998</v>
      </c>
      <c r="G187" s="10">
        <v>81232.513999999996</v>
      </c>
      <c r="H187" s="10">
        <v>5149.5129999999999</v>
      </c>
      <c r="I187" s="10">
        <v>128615.284</v>
      </c>
      <c r="J187" s="11">
        <f t="shared" si="43"/>
        <v>214997.31099999999</v>
      </c>
      <c r="K187" s="10">
        <v>762.87699999999995</v>
      </c>
      <c r="L187" s="10">
        <v>8154.0379999999996</v>
      </c>
      <c r="M187" s="11">
        <f t="shared" si="44"/>
        <v>8916.9149999999991</v>
      </c>
      <c r="N187" s="11">
        <v>235.095</v>
      </c>
    </row>
    <row r="188" spans="2:14" ht="50.1" hidden="1" customHeight="1">
      <c r="B188" s="37" t="s">
        <v>23</v>
      </c>
      <c r="C188" s="6">
        <f t="shared" si="41"/>
        <v>366858.96049999999</v>
      </c>
      <c r="D188" s="5">
        <v>149588.04550000001</v>
      </c>
      <c r="E188" s="5">
        <v>10923.460999999999</v>
      </c>
      <c r="F188" s="6">
        <f t="shared" si="42"/>
        <v>160511.50650000002</v>
      </c>
      <c r="G188" s="5">
        <v>86629.808999999994</v>
      </c>
      <c r="H188" s="5">
        <v>3680.2420000000002</v>
      </c>
      <c r="I188" s="5">
        <v>108709.026</v>
      </c>
      <c r="J188" s="6">
        <f t="shared" si="43"/>
        <v>199019.07699999999</v>
      </c>
      <c r="K188" s="5">
        <v>510.21499999999997</v>
      </c>
      <c r="L188" s="5">
        <v>6661.1620000000003</v>
      </c>
      <c r="M188" s="6">
        <f t="shared" si="44"/>
        <v>7171.3770000000004</v>
      </c>
      <c r="N188" s="6">
        <v>157</v>
      </c>
    </row>
    <row r="189" spans="2:14" ht="50.1" hidden="1" customHeight="1">
      <c r="B189" s="9" t="s">
        <v>24</v>
      </c>
      <c r="C189" s="11">
        <f t="shared" si="41"/>
        <v>413801.78500000003</v>
      </c>
      <c r="D189" s="10">
        <v>156086.88200000001</v>
      </c>
      <c r="E189" s="10">
        <v>12041.47</v>
      </c>
      <c r="F189" s="11">
        <f t="shared" si="42"/>
        <v>168128.35200000001</v>
      </c>
      <c r="G189" s="10">
        <v>101033.822</v>
      </c>
      <c r="H189" s="10">
        <v>6733.6210000000001</v>
      </c>
      <c r="I189" s="10">
        <v>128822.111</v>
      </c>
      <c r="J189" s="11">
        <f t="shared" si="43"/>
        <v>236589.554</v>
      </c>
      <c r="K189" s="10">
        <v>550.21400000000006</v>
      </c>
      <c r="L189" s="10">
        <v>8468.1650000000009</v>
      </c>
      <c r="M189" s="11">
        <f t="shared" si="44"/>
        <v>9018.3790000000008</v>
      </c>
      <c r="N189" s="11">
        <v>65.5</v>
      </c>
    </row>
    <row r="190" spans="2:14" ht="50.1" hidden="1" customHeight="1">
      <c r="B190" s="37" t="s">
        <v>25</v>
      </c>
      <c r="C190" s="6">
        <f t="shared" si="41"/>
        <v>416738.15549999999</v>
      </c>
      <c r="D190" s="5">
        <v>171163.9455</v>
      </c>
      <c r="E190" s="5">
        <v>11005.016</v>
      </c>
      <c r="F190" s="6">
        <f t="shared" si="42"/>
        <v>182168.9615</v>
      </c>
      <c r="G190" s="5">
        <v>95666.017000000007</v>
      </c>
      <c r="H190" s="5">
        <v>5955.5889999999999</v>
      </c>
      <c r="I190" s="5">
        <v>122327.921</v>
      </c>
      <c r="J190" s="6">
        <f t="shared" si="43"/>
        <v>223949.527</v>
      </c>
      <c r="K190" s="5">
        <v>919.76599999999996</v>
      </c>
      <c r="L190" s="5">
        <v>9560.9009999999998</v>
      </c>
      <c r="M190" s="6">
        <f t="shared" si="44"/>
        <v>10480.666999999999</v>
      </c>
      <c r="N190" s="6">
        <v>139</v>
      </c>
    </row>
    <row r="191" spans="2:14" ht="50.1" hidden="1" customHeight="1">
      <c r="B191" s="9" t="s">
        <v>26</v>
      </c>
      <c r="C191" s="11">
        <f t="shared" si="41"/>
        <v>343529.75299999997</v>
      </c>
      <c r="D191" s="10">
        <v>117078.717</v>
      </c>
      <c r="E191" s="10">
        <v>10415.790000000001</v>
      </c>
      <c r="F191" s="11">
        <f t="shared" si="42"/>
        <v>127494.50700000001</v>
      </c>
      <c r="G191" s="10">
        <v>88558.375</v>
      </c>
      <c r="H191" s="10">
        <v>3606.7440000000001</v>
      </c>
      <c r="I191" s="10">
        <v>117773.984</v>
      </c>
      <c r="J191" s="11">
        <f t="shared" si="43"/>
        <v>209939.103</v>
      </c>
      <c r="K191" s="10">
        <v>697.279</v>
      </c>
      <c r="L191" s="10">
        <v>5398.8639999999996</v>
      </c>
      <c r="M191" s="11">
        <f t="shared" si="44"/>
        <v>6096.143</v>
      </c>
      <c r="N191" s="11">
        <v>0</v>
      </c>
    </row>
    <row r="192" spans="2:14" ht="50.1" hidden="1" customHeight="1">
      <c r="B192" s="37" t="s">
        <v>27</v>
      </c>
      <c r="C192" s="6">
        <f t="shared" si="41"/>
        <v>438173.10579999996</v>
      </c>
      <c r="D192" s="5">
        <v>192671.3768</v>
      </c>
      <c r="E192" s="5">
        <v>11517.387000000001</v>
      </c>
      <c r="F192" s="6">
        <f t="shared" si="42"/>
        <v>204188.76379999999</v>
      </c>
      <c r="G192" s="5">
        <v>111035.573</v>
      </c>
      <c r="H192" s="5">
        <v>4077.9430000000002</v>
      </c>
      <c r="I192" s="5">
        <v>109382.977</v>
      </c>
      <c r="J192" s="6">
        <f t="shared" si="43"/>
        <v>224496.49300000002</v>
      </c>
      <c r="K192" s="5">
        <v>1370.877</v>
      </c>
      <c r="L192" s="5">
        <v>7916.2629999999999</v>
      </c>
      <c r="M192" s="6">
        <f t="shared" si="44"/>
        <v>9287.14</v>
      </c>
      <c r="N192" s="6">
        <v>200.709</v>
      </c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6"/>
      <c r="L193" s="36"/>
      <c r="M193" s="35"/>
      <c r="N193" s="35"/>
    </row>
    <row r="194" spans="2:14" ht="50.1" hidden="1" customHeight="1">
      <c r="B194" s="9" t="s">
        <v>16</v>
      </c>
      <c r="C194" s="11">
        <f t="shared" ref="C194:C205" si="45">F194+J194+M194+N194</f>
        <v>368654.15750000003</v>
      </c>
      <c r="D194" s="10">
        <v>152605.7225</v>
      </c>
      <c r="E194" s="10">
        <v>6232</v>
      </c>
      <c r="F194" s="11">
        <f t="shared" ref="F194:F205" si="46">E194+D194</f>
        <v>158837.7225</v>
      </c>
      <c r="G194" s="10">
        <v>105312.54700000001</v>
      </c>
      <c r="H194" s="10">
        <v>5813.3109999999997</v>
      </c>
      <c r="I194" s="10">
        <v>90837.512000000002</v>
      </c>
      <c r="J194" s="11">
        <f t="shared" ref="J194:J205" si="47">I194+H194+G194</f>
        <v>201963.37</v>
      </c>
      <c r="K194" s="10">
        <v>936.20100000000002</v>
      </c>
      <c r="L194" s="10">
        <v>6266.7839999999997</v>
      </c>
      <c r="M194" s="11">
        <f t="shared" ref="M194:M205" si="48">L194+K194</f>
        <v>7202.9849999999997</v>
      </c>
      <c r="N194" s="11">
        <v>650.08000000000004</v>
      </c>
    </row>
    <row r="195" spans="2:14" ht="50.1" hidden="1" customHeight="1">
      <c r="B195" s="37" t="s">
        <v>17</v>
      </c>
      <c r="C195" s="6">
        <f t="shared" si="45"/>
        <v>350577.2571499999</v>
      </c>
      <c r="D195" s="5">
        <v>153632.60015000001</v>
      </c>
      <c r="E195" s="5">
        <v>9173.6380000000008</v>
      </c>
      <c r="F195" s="6">
        <f t="shared" si="46"/>
        <v>162806.23815000002</v>
      </c>
      <c r="G195" s="5">
        <v>70975.202999999994</v>
      </c>
      <c r="H195" s="5">
        <v>5240.6809999999996</v>
      </c>
      <c r="I195" s="5">
        <v>100410.564</v>
      </c>
      <c r="J195" s="6">
        <f t="shared" si="47"/>
        <v>176626.44799999997</v>
      </c>
      <c r="K195" s="5">
        <v>1178.6469999999999</v>
      </c>
      <c r="L195" s="5">
        <v>7265.924</v>
      </c>
      <c r="M195" s="6">
        <f t="shared" si="48"/>
        <v>8444.5709999999999</v>
      </c>
      <c r="N195" s="6">
        <v>2699.99999999997</v>
      </c>
    </row>
    <row r="196" spans="2:14" ht="50.1" hidden="1" customHeight="1">
      <c r="B196" s="9" t="s">
        <v>18</v>
      </c>
      <c r="C196" s="11">
        <f t="shared" si="45"/>
        <v>403335.01050000003</v>
      </c>
      <c r="D196" s="10">
        <v>168728.07949999999</v>
      </c>
      <c r="E196" s="10">
        <v>11717.325999999999</v>
      </c>
      <c r="F196" s="11">
        <f t="shared" si="46"/>
        <v>180445.40549999999</v>
      </c>
      <c r="G196" s="10">
        <v>85579.188999999998</v>
      </c>
      <c r="H196" s="10">
        <v>6820.34</v>
      </c>
      <c r="I196" s="10">
        <v>116700.41099999999</v>
      </c>
      <c r="J196" s="11">
        <f t="shared" si="47"/>
        <v>209099.94</v>
      </c>
      <c r="K196" s="10">
        <v>1148.2660000000001</v>
      </c>
      <c r="L196" s="10">
        <v>12230.699000000001</v>
      </c>
      <c r="M196" s="11">
        <f t="shared" si="48"/>
        <v>13378.965</v>
      </c>
      <c r="N196" s="11">
        <v>410.7</v>
      </c>
    </row>
    <row r="197" spans="2:14" ht="50.1" hidden="1" customHeight="1">
      <c r="B197" s="37" t="s">
        <v>19</v>
      </c>
      <c r="C197" s="6">
        <f t="shared" si="45"/>
        <v>413069.2631499999</v>
      </c>
      <c r="D197" s="5">
        <v>160988.35915</v>
      </c>
      <c r="E197" s="5">
        <v>11287.098</v>
      </c>
      <c r="F197" s="6">
        <f t="shared" si="46"/>
        <v>172275.45715</v>
      </c>
      <c r="G197" s="5">
        <v>94603.650999999998</v>
      </c>
      <c r="H197" s="5">
        <v>7057.7640000000001</v>
      </c>
      <c r="I197" s="5">
        <v>127667.28200000001</v>
      </c>
      <c r="J197" s="6">
        <f t="shared" si="47"/>
        <v>229328.69699999999</v>
      </c>
      <c r="K197" s="5">
        <v>1161.847</v>
      </c>
      <c r="L197" s="5">
        <v>10303.262000000001</v>
      </c>
      <c r="M197" s="6">
        <f t="shared" si="48"/>
        <v>11465.109</v>
      </c>
      <c r="N197" s="6">
        <v>-2.9802322387695313E-11</v>
      </c>
    </row>
    <row r="198" spans="2:14" ht="50.1" hidden="1" customHeight="1">
      <c r="B198" s="9" t="s">
        <v>20</v>
      </c>
      <c r="C198" s="11">
        <f t="shared" si="45"/>
        <v>381416.89199999999</v>
      </c>
      <c r="D198" s="10">
        <v>184242.85</v>
      </c>
      <c r="E198" s="10">
        <v>12330.862999999999</v>
      </c>
      <c r="F198" s="11">
        <f t="shared" si="46"/>
        <v>196573.71300000002</v>
      </c>
      <c r="G198" s="10">
        <v>35506.9</v>
      </c>
      <c r="H198" s="10">
        <v>8417.8510000000006</v>
      </c>
      <c r="I198" s="10">
        <v>127890.261</v>
      </c>
      <c r="J198" s="11">
        <f t="shared" si="47"/>
        <v>171815.01199999999</v>
      </c>
      <c r="K198" s="10">
        <v>2206.779</v>
      </c>
      <c r="L198" s="10">
        <v>10821.388000000001</v>
      </c>
      <c r="M198" s="11">
        <f t="shared" si="48"/>
        <v>13028.167000000001</v>
      </c>
      <c r="N198" s="11">
        <v>0</v>
      </c>
    </row>
    <row r="199" spans="2:14" ht="50.1" hidden="1" customHeight="1">
      <c r="B199" s="37" t="s">
        <v>21</v>
      </c>
      <c r="C199" s="6">
        <f t="shared" si="45"/>
        <v>441321.26050000003</v>
      </c>
      <c r="D199" s="5">
        <v>193176.04550000001</v>
      </c>
      <c r="E199" s="5">
        <v>13684.017</v>
      </c>
      <c r="F199" s="6">
        <f t="shared" si="46"/>
        <v>206860.0625</v>
      </c>
      <c r="G199" s="5">
        <v>101131.433</v>
      </c>
      <c r="H199" s="5">
        <v>5777.9340000000002</v>
      </c>
      <c r="I199" s="5">
        <v>114254.49400000001</v>
      </c>
      <c r="J199" s="6">
        <f t="shared" si="47"/>
        <v>221163.861</v>
      </c>
      <c r="K199" s="5">
        <v>1175.3430000000001</v>
      </c>
      <c r="L199" s="5">
        <v>11761.876</v>
      </c>
      <c r="M199" s="6">
        <f t="shared" si="48"/>
        <v>12937.219000000001</v>
      </c>
      <c r="N199" s="6">
        <v>360.11799999999999</v>
      </c>
    </row>
    <row r="200" spans="2:14" ht="50.1" hidden="1" customHeight="1">
      <c r="B200" s="9" t="s">
        <v>22</v>
      </c>
      <c r="C200" s="11">
        <f t="shared" si="45"/>
        <v>416340.59500000003</v>
      </c>
      <c r="D200" s="10">
        <v>193687.92300000001</v>
      </c>
      <c r="E200" s="10">
        <v>11231.278</v>
      </c>
      <c r="F200" s="11">
        <f t="shared" si="46"/>
        <v>204919.201</v>
      </c>
      <c r="G200" s="10">
        <v>80097.077000000005</v>
      </c>
      <c r="H200" s="10">
        <v>6590.741</v>
      </c>
      <c r="I200" s="10">
        <v>112035.413</v>
      </c>
      <c r="J200" s="11">
        <f t="shared" si="47"/>
        <v>198723.231</v>
      </c>
      <c r="K200" s="10">
        <v>1581.046</v>
      </c>
      <c r="L200" s="10">
        <v>11116.816999999999</v>
      </c>
      <c r="M200" s="11">
        <f t="shared" si="48"/>
        <v>12697.862999999999</v>
      </c>
      <c r="N200" s="11">
        <v>0.3</v>
      </c>
    </row>
    <row r="201" spans="2:14" ht="50.1" hidden="1" customHeight="1">
      <c r="B201" s="37" t="s">
        <v>23</v>
      </c>
      <c r="C201" s="6">
        <f t="shared" si="45"/>
        <v>369449.14094999997</v>
      </c>
      <c r="D201" s="5">
        <v>173353.88994999998</v>
      </c>
      <c r="E201" s="5">
        <v>11130.217000000001</v>
      </c>
      <c r="F201" s="6">
        <f t="shared" si="46"/>
        <v>184484.10694999999</v>
      </c>
      <c r="G201" s="5">
        <v>76120.400999999998</v>
      </c>
      <c r="H201" s="5">
        <v>5014.7219999999998</v>
      </c>
      <c r="I201" s="5">
        <v>94887.801999999996</v>
      </c>
      <c r="J201" s="6">
        <f t="shared" si="47"/>
        <v>176022.92499999999</v>
      </c>
      <c r="K201" s="5">
        <v>924.76300000000003</v>
      </c>
      <c r="L201" s="5">
        <v>8016.6959999999999</v>
      </c>
      <c r="M201" s="6">
        <f t="shared" si="48"/>
        <v>8941.4590000000007</v>
      </c>
      <c r="N201" s="6">
        <v>0.65</v>
      </c>
    </row>
    <row r="202" spans="2:14" ht="50.1" hidden="1" customHeight="1">
      <c r="B202" s="9" t="s">
        <v>24</v>
      </c>
      <c r="C202" s="11">
        <f t="shared" si="45"/>
        <v>436781.05299999996</v>
      </c>
      <c r="D202" s="10">
        <v>189036.92499999999</v>
      </c>
      <c r="E202" s="10">
        <v>13785.83</v>
      </c>
      <c r="F202" s="11">
        <f t="shared" si="46"/>
        <v>202822.75499999998</v>
      </c>
      <c r="G202" s="10">
        <v>58678.618999999999</v>
      </c>
      <c r="H202" s="10">
        <v>6043.0839999999998</v>
      </c>
      <c r="I202" s="10">
        <v>156991.761</v>
      </c>
      <c r="J202" s="11">
        <f t="shared" si="47"/>
        <v>221713.46400000001</v>
      </c>
      <c r="K202" s="10">
        <v>1076.1949999999999</v>
      </c>
      <c r="L202" s="10">
        <v>11167.736999999999</v>
      </c>
      <c r="M202" s="11">
        <f t="shared" si="48"/>
        <v>12243.931999999999</v>
      </c>
      <c r="N202" s="11">
        <v>0.90200000000000002</v>
      </c>
    </row>
    <row r="203" spans="2:14" ht="50.1" hidden="1" customHeight="1">
      <c r="B203" s="37" t="s">
        <v>25</v>
      </c>
      <c r="C203" s="6">
        <f t="shared" si="45"/>
        <v>396502.30600000004</v>
      </c>
      <c r="D203" s="5">
        <v>168559.019</v>
      </c>
      <c r="E203" s="5">
        <v>12286.666999999999</v>
      </c>
      <c r="F203" s="6">
        <f t="shared" si="46"/>
        <v>180845.68599999999</v>
      </c>
      <c r="G203" s="5">
        <v>58996.976000000002</v>
      </c>
      <c r="H203" s="5">
        <v>5457.5450000000001</v>
      </c>
      <c r="I203" s="5">
        <v>139865.82800000001</v>
      </c>
      <c r="J203" s="6">
        <f t="shared" si="47"/>
        <v>204320.34900000002</v>
      </c>
      <c r="K203" s="5">
        <v>2022.384</v>
      </c>
      <c r="L203" s="5">
        <v>9076.1370000000006</v>
      </c>
      <c r="M203" s="6">
        <f t="shared" si="48"/>
        <v>11098.521000000001</v>
      </c>
      <c r="N203" s="6">
        <v>237.75</v>
      </c>
    </row>
    <row r="204" spans="2:14" ht="50.1" hidden="1" customHeight="1">
      <c r="B204" s="9" t="s">
        <v>26</v>
      </c>
      <c r="C204" s="11">
        <f t="shared" si="45"/>
        <v>334874.01799999998</v>
      </c>
      <c r="D204" s="10">
        <v>156733.57399999999</v>
      </c>
      <c r="E204" s="10">
        <v>13038.558999999999</v>
      </c>
      <c r="F204" s="11">
        <f t="shared" si="46"/>
        <v>169772.133</v>
      </c>
      <c r="G204" s="10">
        <v>53514.355000000003</v>
      </c>
      <c r="H204" s="10">
        <v>5641.1019999999999</v>
      </c>
      <c r="I204" s="10">
        <v>90569.404999999999</v>
      </c>
      <c r="J204" s="11">
        <f t="shared" si="47"/>
        <v>149724.86199999999</v>
      </c>
      <c r="K204" s="10">
        <v>1788.893</v>
      </c>
      <c r="L204" s="10">
        <v>13588.13</v>
      </c>
      <c r="M204" s="11">
        <f t="shared" si="48"/>
        <v>15377.022999999999</v>
      </c>
      <c r="N204" s="11">
        <v>0</v>
      </c>
    </row>
    <row r="205" spans="2:14" ht="50.1" hidden="1" customHeight="1">
      <c r="B205" s="37" t="s">
        <v>27</v>
      </c>
      <c r="C205" s="6">
        <f t="shared" si="45"/>
        <v>437248.74900000001</v>
      </c>
      <c r="D205" s="5">
        <v>217788.201</v>
      </c>
      <c r="E205" s="5">
        <v>11625.437</v>
      </c>
      <c r="F205" s="6">
        <f t="shared" si="46"/>
        <v>229413.63800000001</v>
      </c>
      <c r="G205" s="5">
        <v>84387.79</v>
      </c>
      <c r="H205" s="5">
        <v>8583.3799999999992</v>
      </c>
      <c r="I205" s="5">
        <v>104468.067</v>
      </c>
      <c r="J205" s="6">
        <f t="shared" si="47"/>
        <v>197439.23699999999</v>
      </c>
      <c r="K205" s="5">
        <v>1610.2760000000001</v>
      </c>
      <c r="L205" s="5">
        <v>8777.9249999999993</v>
      </c>
      <c r="M205" s="6">
        <f t="shared" si="48"/>
        <v>10388.200999999999</v>
      </c>
      <c r="N205" s="6">
        <v>7.673</v>
      </c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6"/>
      <c r="L206" s="36"/>
      <c r="M206" s="35"/>
      <c r="N206" s="35"/>
    </row>
    <row r="207" spans="2:14" ht="50.1" hidden="1" customHeight="1">
      <c r="B207" s="9" t="s">
        <v>16</v>
      </c>
      <c r="C207" s="11">
        <f t="shared" ref="C207:C218" si="49">F207+J207+M207+N207</f>
        <v>339955.03399999999</v>
      </c>
      <c r="D207" s="10">
        <v>183093.03099999999</v>
      </c>
      <c r="E207" s="10">
        <v>8943.1830000000009</v>
      </c>
      <c r="F207" s="11">
        <f t="shared" ref="F207:F218" si="50">E207+D207</f>
        <v>192036.21399999998</v>
      </c>
      <c r="G207" s="10">
        <v>57873.722999999998</v>
      </c>
      <c r="H207" s="10">
        <v>5357.2219999999998</v>
      </c>
      <c r="I207" s="10">
        <v>76852.663</v>
      </c>
      <c r="J207" s="11">
        <f t="shared" ref="J207:J218" si="51">I207+H207+G207</f>
        <v>140083.60800000001</v>
      </c>
      <c r="K207" s="10">
        <v>491.56900000000002</v>
      </c>
      <c r="L207" s="10">
        <v>7340.7430000000004</v>
      </c>
      <c r="M207" s="11">
        <f t="shared" ref="M207:M218" si="52">L207+K207</f>
        <v>7832.3120000000008</v>
      </c>
      <c r="N207" s="11">
        <v>2.9</v>
      </c>
    </row>
    <row r="208" spans="2:14" ht="50.1" hidden="1" customHeight="1">
      <c r="B208" s="37" t="s">
        <v>17</v>
      </c>
      <c r="C208" s="6">
        <f t="shared" si="49"/>
        <v>389596.299</v>
      </c>
      <c r="D208" s="5">
        <v>173148.889</v>
      </c>
      <c r="E208" s="5">
        <v>10086.144</v>
      </c>
      <c r="F208" s="6">
        <f t="shared" si="50"/>
        <v>183235.033</v>
      </c>
      <c r="G208" s="5">
        <v>87057.971999999994</v>
      </c>
      <c r="H208" s="5">
        <v>6885.2479999999996</v>
      </c>
      <c r="I208" s="5">
        <v>104819.879</v>
      </c>
      <c r="J208" s="6">
        <f t="shared" si="51"/>
        <v>198763.09899999999</v>
      </c>
      <c r="K208" s="5">
        <v>1433.9760000000001</v>
      </c>
      <c r="L208" s="5">
        <v>6161.3819999999996</v>
      </c>
      <c r="M208" s="6">
        <f t="shared" si="52"/>
        <v>7595.3580000000002</v>
      </c>
      <c r="N208" s="6">
        <v>2.8090000000000002</v>
      </c>
    </row>
    <row r="209" spans="2:14" ht="50.1" hidden="1" customHeight="1">
      <c r="B209" s="9" t="s">
        <v>18</v>
      </c>
      <c r="C209" s="11">
        <f t="shared" si="49"/>
        <v>398790.47499999998</v>
      </c>
      <c r="D209" s="10">
        <v>167141.39799999999</v>
      </c>
      <c r="E209" s="10">
        <v>10326.873</v>
      </c>
      <c r="F209" s="11">
        <f t="shared" si="50"/>
        <v>177468.27099999998</v>
      </c>
      <c r="G209" s="10">
        <v>77983.600999999995</v>
      </c>
      <c r="H209" s="10">
        <v>6955.0879999999997</v>
      </c>
      <c r="I209" s="10">
        <v>126105.734</v>
      </c>
      <c r="J209" s="11">
        <f t="shared" si="51"/>
        <v>211044.42299999998</v>
      </c>
      <c r="K209" s="10">
        <v>1619.7550000000001</v>
      </c>
      <c r="L209" s="10">
        <v>8644.4490000000005</v>
      </c>
      <c r="M209" s="11">
        <f t="shared" si="52"/>
        <v>10264.204000000002</v>
      </c>
      <c r="N209" s="11">
        <v>13.577</v>
      </c>
    </row>
    <row r="210" spans="2:14" ht="50.1" hidden="1" customHeight="1">
      <c r="B210" s="37" t="s">
        <v>19</v>
      </c>
      <c r="C210" s="6">
        <f t="shared" si="49"/>
        <v>392321.85600000003</v>
      </c>
      <c r="D210" s="5">
        <v>180016.288</v>
      </c>
      <c r="E210" s="5">
        <v>8737.0079999999998</v>
      </c>
      <c r="F210" s="6">
        <f t="shared" si="50"/>
        <v>188753.296</v>
      </c>
      <c r="G210" s="5">
        <v>68642.850000000006</v>
      </c>
      <c r="H210" s="5">
        <v>5802.3280000000004</v>
      </c>
      <c r="I210" s="5">
        <v>104368.41899999999</v>
      </c>
      <c r="J210" s="6">
        <f t="shared" si="51"/>
        <v>178813.59700000001</v>
      </c>
      <c r="K210" s="5">
        <v>1200.538</v>
      </c>
      <c r="L210" s="5">
        <v>23533.445</v>
      </c>
      <c r="M210" s="6">
        <f t="shared" si="52"/>
        <v>24733.983</v>
      </c>
      <c r="N210" s="6">
        <v>20.98</v>
      </c>
    </row>
    <row r="211" spans="2:14" ht="50.1" hidden="1" customHeight="1">
      <c r="B211" s="9" t="s">
        <v>20</v>
      </c>
      <c r="C211" s="11">
        <f t="shared" si="49"/>
        <v>406476.01</v>
      </c>
      <c r="D211" s="10">
        <v>160335.11199999999</v>
      </c>
      <c r="E211" s="10">
        <v>13511.501</v>
      </c>
      <c r="F211" s="11">
        <f t="shared" si="50"/>
        <v>173846.61299999998</v>
      </c>
      <c r="G211" s="10">
        <v>85638.404999999999</v>
      </c>
      <c r="H211" s="10">
        <v>5021.067</v>
      </c>
      <c r="I211" s="10">
        <v>121349.929</v>
      </c>
      <c r="J211" s="11">
        <f t="shared" si="51"/>
        <v>212009.40100000001</v>
      </c>
      <c r="K211" s="10">
        <v>2656.971</v>
      </c>
      <c r="L211" s="10">
        <v>17957.125</v>
      </c>
      <c r="M211" s="11">
        <f t="shared" si="52"/>
        <v>20614.096000000001</v>
      </c>
      <c r="N211" s="11">
        <v>5.9</v>
      </c>
    </row>
    <row r="212" spans="2:14" ht="50.1" hidden="1" customHeight="1">
      <c r="B212" s="37" t="s">
        <v>21</v>
      </c>
      <c r="C212" s="6">
        <f t="shared" si="49"/>
        <v>411135.61599999998</v>
      </c>
      <c r="D212" s="5">
        <v>205267.579</v>
      </c>
      <c r="E212" s="5">
        <v>12350.075000000001</v>
      </c>
      <c r="F212" s="6">
        <f t="shared" si="50"/>
        <v>217617.65400000001</v>
      </c>
      <c r="G212" s="5">
        <v>63398.243000000002</v>
      </c>
      <c r="H212" s="5">
        <v>6041.0789999999997</v>
      </c>
      <c r="I212" s="5">
        <v>108235.41899999999</v>
      </c>
      <c r="J212" s="6">
        <f t="shared" si="51"/>
        <v>177674.74099999998</v>
      </c>
      <c r="K212" s="5">
        <v>3017.8290000000002</v>
      </c>
      <c r="L212" s="5">
        <v>12815.591</v>
      </c>
      <c r="M212" s="6">
        <f t="shared" si="52"/>
        <v>15833.42</v>
      </c>
      <c r="N212" s="6">
        <v>9.8010000000000002</v>
      </c>
    </row>
    <row r="213" spans="2:14" ht="50.1" hidden="1" customHeight="1">
      <c r="B213" s="9" t="s">
        <v>22</v>
      </c>
      <c r="C213" s="11">
        <f t="shared" si="49"/>
        <v>427955.08299999998</v>
      </c>
      <c r="D213" s="10">
        <v>238816.77499999999</v>
      </c>
      <c r="E213" s="10">
        <v>14380.272999999999</v>
      </c>
      <c r="F213" s="11">
        <f t="shared" si="50"/>
        <v>253197.04799999998</v>
      </c>
      <c r="G213" s="10">
        <v>46451.822</v>
      </c>
      <c r="H213" s="10">
        <v>5137.0919999999996</v>
      </c>
      <c r="I213" s="10">
        <v>114051.709</v>
      </c>
      <c r="J213" s="11">
        <f t="shared" si="51"/>
        <v>165640.62300000002</v>
      </c>
      <c r="K213" s="10">
        <v>1420.3309999999999</v>
      </c>
      <c r="L213" s="10">
        <v>7643.9709999999995</v>
      </c>
      <c r="M213" s="11">
        <f t="shared" si="52"/>
        <v>9064.3019999999997</v>
      </c>
      <c r="N213" s="11">
        <v>53.11</v>
      </c>
    </row>
    <row r="214" spans="2:14" ht="50.1" hidden="1" customHeight="1">
      <c r="B214" s="37" t="s">
        <v>23</v>
      </c>
      <c r="C214" s="6">
        <f t="shared" si="49"/>
        <v>407230.97349999996</v>
      </c>
      <c r="D214" s="5">
        <v>206253.9345</v>
      </c>
      <c r="E214" s="5">
        <v>10227.31</v>
      </c>
      <c r="F214" s="6">
        <f t="shared" si="50"/>
        <v>216481.2445</v>
      </c>
      <c r="G214" s="5">
        <v>42154.417999999998</v>
      </c>
      <c r="H214" s="5">
        <v>3839.3780000000002</v>
      </c>
      <c r="I214" s="5">
        <v>124649.16499999999</v>
      </c>
      <c r="J214" s="6">
        <f t="shared" si="51"/>
        <v>170642.96099999998</v>
      </c>
      <c r="K214" s="5">
        <v>2270.1970000000001</v>
      </c>
      <c r="L214" s="5">
        <v>17783.962</v>
      </c>
      <c r="M214" s="6">
        <f t="shared" si="52"/>
        <v>20054.159</v>
      </c>
      <c r="N214" s="6">
        <v>52.609000000000002</v>
      </c>
    </row>
    <row r="215" spans="2:14" ht="50.1" hidden="1" customHeight="1">
      <c r="B215" s="9" t="s">
        <v>24</v>
      </c>
      <c r="C215" s="11">
        <f t="shared" si="49"/>
        <v>400603.408</v>
      </c>
      <c r="D215" s="10">
        <v>240952.01800000001</v>
      </c>
      <c r="E215" s="10">
        <v>16612</v>
      </c>
      <c r="F215" s="11">
        <f t="shared" si="50"/>
        <v>257564.01800000001</v>
      </c>
      <c r="G215" s="10">
        <v>20460.085999999999</v>
      </c>
      <c r="H215" s="10">
        <v>6447.1540000000005</v>
      </c>
      <c r="I215" s="10">
        <v>103088.117</v>
      </c>
      <c r="J215" s="11">
        <f t="shared" si="51"/>
        <v>129995.35699999999</v>
      </c>
      <c r="K215" s="10">
        <v>1622.5930000000001</v>
      </c>
      <c r="L215" s="10">
        <v>11128.847</v>
      </c>
      <c r="M215" s="11">
        <f t="shared" si="52"/>
        <v>12751.44</v>
      </c>
      <c r="N215" s="11">
        <v>292.59300000000002</v>
      </c>
    </row>
    <row r="216" spans="2:14" ht="50.1" hidden="1" customHeight="1">
      <c r="B216" s="37" t="s">
        <v>25</v>
      </c>
      <c r="C216" s="6">
        <f t="shared" si="49"/>
        <v>406464.13800000004</v>
      </c>
      <c r="D216" s="5">
        <v>207005.95800000001</v>
      </c>
      <c r="E216" s="5">
        <v>15246.338</v>
      </c>
      <c r="F216" s="6">
        <f t="shared" si="50"/>
        <v>222252.296</v>
      </c>
      <c r="G216" s="5">
        <v>46169.902999999998</v>
      </c>
      <c r="H216" s="5">
        <v>5771.8990000000003</v>
      </c>
      <c r="I216" s="5">
        <v>123053.554</v>
      </c>
      <c r="J216" s="6">
        <f t="shared" si="51"/>
        <v>174995.356</v>
      </c>
      <c r="K216" s="5">
        <v>1253.933</v>
      </c>
      <c r="L216" s="5">
        <v>7942.6409999999996</v>
      </c>
      <c r="M216" s="6">
        <f t="shared" si="52"/>
        <v>9196.5740000000005</v>
      </c>
      <c r="N216" s="6">
        <v>19.911999999999999</v>
      </c>
    </row>
    <row r="217" spans="2:14" ht="50.1" hidden="1" customHeight="1">
      <c r="B217" s="9" t="s">
        <v>26</v>
      </c>
      <c r="C217" s="11">
        <f t="shared" si="49"/>
        <v>441034.97700000001</v>
      </c>
      <c r="D217" s="10">
        <v>200019.56099999999</v>
      </c>
      <c r="E217" s="10">
        <v>11466.01</v>
      </c>
      <c r="F217" s="11">
        <f t="shared" si="50"/>
        <v>211485.571</v>
      </c>
      <c r="G217" s="10">
        <v>57128.275000000001</v>
      </c>
      <c r="H217" s="10">
        <v>7865.86</v>
      </c>
      <c r="I217" s="10">
        <v>149825.63800000001</v>
      </c>
      <c r="J217" s="11">
        <f t="shared" si="51"/>
        <v>214819.77299999999</v>
      </c>
      <c r="K217" s="10">
        <v>2049.3850000000002</v>
      </c>
      <c r="L217" s="10">
        <v>12651.455</v>
      </c>
      <c r="M217" s="11">
        <f t="shared" si="52"/>
        <v>14700.84</v>
      </c>
      <c r="N217" s="11">
        <v>28.792999999999999</v>
      </c>
    </row>
    <row r="218" spans="2:14" ht="50.1" hidden="1" customHeight="1">
      <c r="B218" s="37" t="s">
        <v>27</v>
      </c>
      <c r="C218" s="6">
        <f t="shared" si="49"/>
        <v>383670.06</v>
      </c>
      <c r="D218" s="5">
        <v>223332.77</v>
      </c>
      <c r="E218" s="5">
        <v>9123.2029999999995</v>
      </c>
      <c r="F218" s="6">
        <f t="shared" si="50"/>
        <v>232455.973</v>
      </c>
      <c r="G218" s="5">
        <v>34651.661</v>
      </c>
      <c r="H218" s="5">
        <v>7856.75</v>
      </c>
      <c r="I218" s="5">
        <v>95533.012000000002</v>
      </c>
      <c r="J218" s="6">
        <f t="shared" si="51"/>
        <v>138041.42300000001</v>
      </c>
      <c r="K218" s="5">
        <v>1540.308</v>
      </c>
      <c r="L218" s="5">
        <v>11632.356</v>
      </c>
      <c r="M218" s="6">
        <f t="shared" si="52"/>
        <v>13172.664000000001</v>
      </c>
      <c r="N218" s="6">
        <v>0</v>
      </c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6"/>
      <c r="L219" s="36"/>
      <c r="M219" s="35"/>
      <c r="N219" s="35"/>
    </row>
    <row r="220" spans="2:14" ht="50.1" hidden="1" customHeight="1">
      <c r="B220" s="9" t="s">
        <v>16</v>
      </c>
      <c r="C220" s="11">
        <f t="shared" ref="C220:C231" si="53">F220+J220+M220+N220</f>
        <v>407511.82</v>
      </c>
      <c r="D220" s="10">
        <v>193499.217</v>
      </c>
      <c r="E220" s="10">
        <v>10560.358</v>
      </c>
      <c r="F220" s="11">
        <f t="shared" ref="F220:F231" si="54">E220+D220</f>
        <v>204059.57500000001</v>
      </c>
      <c r="G220" s="10">
        <v>53408.7</v>
      </c>
      <c r="H220" s="10">
        <v>9192.3430000000008</v>
      </c>
      <c r="I220" s="10">
        <v>129750.35400000001</v>
      </c>
      <c r="J220" s="11">
        <f t="shared" ref="J220:J231" si="55">I220+H220+G220</f>
        <v>192351.397</v>
      </c>
      <c r="K220" s="10">
        <v>1176.414</v>
      </c>
      <c r="L220" s="10">
        <v>9859.1990000000005</v>
      </c>
      <c r="M220" s="11">
        <f t="shared" ref="M220:M231" si="56">L220+K220</f>
        <v>11035.613000000001</v>
      </c>
      <c r="N220" s="11">
        <v>65.234999999999999</v>
      </c>
    </row>
    <row r="221" spans="2:14" ht="50.1" hidden="1" customHeight="1">
      <c r="B221" s="37" t="s">
        <v>17</v>
      </c>
      <c r="C221" s="6">
        <f t="shared" si="53"/>
        <v>393689.07400000002</v>
      </c>
      <c r="D221" s="5">
        <v>179448.86199999999</v>
      </c>
      <c r="E221" s="5">
        <v>9040.7440000000006</v>
      </c>
      <c r="F221" s="6">
        <f t="shared" si="54"/>
        <v>188489.606</v>
      </c>
      <c r="G221" s="5">
        <v>75861.082999999999</v>
      </c>
      <c r="H221" s="5">
        <v>7379.0410000000002</v>
      </c>
      <c r="I221" s="5">
        <v>111263.577</v>
      </c>
      <c r="J221" s="6">
        <f t="shared" si="55"/>
        <v>194503.701</v>
      </c>
      <c r="K221" s="5">
        <v>1650.441</v>
      </c>
      <c r="L221" s="5">
        <v>9044.4459999999999</v>
      </c>
      <c r="M221" s="6">
        <f t="shared" si="56"/>
        <v>10694.887000000001</v>
      </c>
      <c r="N221" s="6">
        <v>0.88</v>
      </c>
    </row>
    <row r="222" spans="2:14" ht="50.1" hidden="1" customHeight="1">
      <c r="B222" s="9" t="s">
        <v>18</v>
      </c>
      <c r="C222" s="11">
        <f t="shared" si="53"/>
        <v>459850.12349999999</v>
      </c>
      <c r="D222" s="10">
        <v>220616.14249999999</v>
      </c>
      <c r="E222" s="10">
        <v>15472.612999999999</v>
      </c>
      <c r="F222" s="11">
        <f t="shared" si="54"/>
        <v>236088.7555</v>
      </c>
      <c r="G222" s="10">
        <v>68362.087</v>
      </c>
      <c r="H222" s="10">
        <v>7893.4979999999996</v>
      </c>
      <c r="I222" s="10">
        <v>133634.62100000001</v>
      </c>
      <c r="J222" s="11">
        <f t="shared" si="55"/>
        <v>209890.20600000001</v>
      </c>
      <c r="K222" s="10">
        <v>1779.6</v>
      </c>
      <c r="L222" s="10">
        <v>12086.562</v>
      </c>
      <c r="M222" s="11">
        <f t="shared" si="56"/>
        <v>13866.162</v>
      </c>
      <c r="N222" s="11">
        <v>5</v>
      </c>
    </row>
    <row r="223" spans="2:14" ht="50.1" hidden="1" customHeight="1">
      <c r="B223" s="37" t="s">
        <v>19</v>
      </c>
      <c r="C223" s="6">
        <f t="shared" si="53"/>
        <v>425002.19050000003</v>
      </c>
      <c r="D223" s="5">
        <v>204703.01550000001</v>
      </c>
      <c r="E223" s="5">
        <v>12681.531999999999</v>
      </c>
      <c r="F223" s="6">
        <f t="shared" si="54"/>
        <v>217384.54750000002</v>
      </c>
      <c r="G223" s="5">
        <v>66341.849000000002</v>
      </c>
      <c r="H223" s="5">
        <v>9746.2109999999993</v>
      </c>
      <c r="I223" s="5">
        <v>120981.38800000001</v>
      </c>
      <c r="J223" s="6">
        <f t="shared" si="55"/>
        <v>197069.448</v>
      </c>
      <c r="K223" s="5">
        <v>1465.4</v>
      </c>
      <c r="L223" s="5">
        <v>9031.3770000000004</v>
      </c>
      <c r="M223" s="6">
        <f t="shared" si="56"/>
        <v>10496.777</v>
      </c>
      <c r="N223" s="6">
        <v>51.417999999999999</v>
      </c>
    </row>
    <row r="224" spans="2:14" ht="50.1" hidden="1" customHeight="1">
      <c r="B224" s="9" t="s">
        <v>20</v>
      </c>
      <c r="C224" s="11">
        <f t="shared" si="53"/>
        <v>425839.37800000003</v>
      </c>
      <c r="D224" s="10">
        <v>194756.85699999999</v>
      </c>
      <c r="E224" s="10">
        <v>14231.064</v>
      </c>
      <c r="F224" s="11">
        <f t="shared" si="54"/>
        <v>208987.921</v>
      </c>
      <c r="G224" s="10">
        <v>64320.415999999997</v>
      </c>
      <c r="H224" s="10">
        <v>8458.3449999999993</v>
      </c>
      <c r="I224" s="10">
        <v>132026.54</v>
      </c>
      <c r="J224" s="11">
        <f t="shared" si="55"/>
        <v>204805.30100000001</v>
      </c>
      <c r="K224" s="10">
        <v>898.94899999999996</v>
      </c>
      <c r="L224" s="10">
        <v>10942.306</v>
      </c>
      <c r="M224" s="11">
        <f t="shared" si="56"/>
        <v>11841.255000000001</v>
      </c>
      <c r="N224" s="11">
        <v>204.90100000000001</v>
      </c>
    </row>
    <row r="225" spans="2:14" ht="50.1" hidden="1" customHeight="1">
      <c r="B225" s="37" t="s">
        <v>21</v>
      </c>
      <c r="C225" s="6">
        <f t="shared" si="53"/>
        <v>428093.32500000001</v>
      </c>
      <c r="D225" s="5">
        <v>237091.72500000001</v>
      </c>
      <c r="E225" s="5">
        <v>14062.984</v>
      </c>
      <c r="F225" s="6">
        <f t="shared" si="54"/>
        <v>251154.709</v>
      </c>
      <c r="G225" s="5">
        <v>50075.216</v>
      </c>
      <c r="H225" s="5">
        <v>7145.3689999999997</v>
      </c>
      <c r="I225" s="5">
        <v>108511.414</v>
      </c>
      <c r="J225" s="6">
        <f t="shared" si="55"/>
        <v>165731.99900000001</v>
      </c>
      <c r="K225" s="5">
        <v>1363.806</v>
      </c>
      <c r="L225" s="5">
        <v>9822.41</v>
      </c>
      <c r="M225" s="6">
        <f t="shared" si="56"/>
        <v>11186.216</v>
      </c>
      <c r="N225" s="6">
        <v>20.401</v>
      </c>
    </row>
    <row r="226" spans="2:14" ht="50.1" hidden="1" customHeight="1">
      <c r="B226" s="9" t="s">
        <v>22</v>
      </c>
      <c r="C226" s="11">
        <f t="shared" si="53"/>
        <v>411680.35100000008</v>
      </c>
      <c r="D226" s="10">
        <v>198882.82</v>
      </c>
      <c r="E226" s="10">
        <v>13176.885</v>
      </c>
      <c r="F226" s="11">
        <f t="shared" si="54"/>
        <v>212059.70500000002</v>
      </c>
      <c r="G226" s="10">
        <v>60365.222000000002</v>
      </c>
      <c r="H226" s="10">
        <v>5813.7579999999998</v>
      </c>
      <c r="I226" s="10">
        <v>122564.304</v>
      </c>
      <c r="J226" s="11">
        <f t="shared" si="55"/>
        <v>188743.28400000001</v>
      </c>
      <c r="K226" s="10">
        <v>1712.9690000000001</v>
      </c>
      <c r="L226" s="10">
        <v>9133.2129999999997</v>
      </c>
      <c r="M226" s="11">
        <f t="shared" si="56"/>
        <v>10846.182000000001</v>
      </c>
      <c r="N226" s="11">
        <v>31.18</v>
      </c>
    </row>
    <row r="227" spans="2:14" ht="50.1" hidden="1" customHeight="1">
      <c r="B227" s="37" t="s">
        <v>23</v>
      </c>
      <c r="C227" s="6">
        <f t="shared" si="53"/>
        <v>442090.22620000003</v>
      </c>
      <c r="D227" s="5">
        <v>229061.83919999999</v>
      </c>
      <c r="E227" s="5">
        <v>12055.956</v>
      </c>
      <c r="F227" s="6">
        <f t="shared" si="54"/>
        <v>241117.79519999999</v>
      </c>
      <c r="G227" s="5">
        <v>56181.658000000003</v>
      </c>
      <c r="H227" s="5">
        <v>7183.8140000000003</v>
      </c>
      <c r="I227" s="5">
        <v>125805.008</v>
      </c>
      <c r="J227" s="6">
        <f t="shared" si="55"/>
        <v>189170.48</v>
      </c>
      <c r="K227" s="5">
        <v>970.98800000000006</v>
      </c>
      <c r="L227" s="5">
        <v>10822.677</v>
      </c>
      <c r="M227" s="6">
        <f t="shared" si="56"/>
        <v>11793.664999999999</v>
      </c>
      <c r="N227" s="6">
        <v>8.2859999999999996</v>
      </c>
    </row>
    <row r="228" spans="2:14" ht="50.1" hidden="1" customHeight="1">
      <c r="B228" s="9" t="s">
        <v>24</v>
      </c>
      <c r="C228" s="11">
        <f t="shared" si="53"/>
        <v>496357.12350000005</v>
      </c>
      <c r="D228" s="10">
        <v>273250.97850000003</v>
      </c>
      <c r="E228" s="10">
        <v>14951.021000000001</v>
      </c>
      <c r="F228" s="11">
        <f t="shared" si="54"/>
        <v>288201.99950000003</v>
      </c>
      <c r="G228" s="10">
        <v>61132.500999999997</v>
      </c>
      <c r="H228" s="10">
        <v>8140.9</v>
      </c>
      <c r="I228" s="10">
        <v>127012.269</v>
      </c>
      <c r="J228" s="11">
        <f t="shared" si="55"/>
        <v>196285.66999999998</v>
      </c>
      <c r="K228" s="10">
        <v>1256.037</v>
      </c>
      <c r="L228" s="10">
        <v>10597.755999999999</v>
      </c>
      <c r="M228" s="11">
        <f t="shared" si="56"/>
        <v>11853.793</v>
      </c>
      <c r="N228" s="11">
        <v>15.661</v>
      </c>
    </row>
    <row r="229" spans="2:14" ht="50.1" hidden="1" customHeight="1">
      <c r="B229" s="37" t="s">
        <v>25</v>
      </c>
      <c r="C229" s="6">
        <f t="shared" si="53"/>
        <v>410546.66620000004</v>
      </c>
      <c r="D229" s="5">
        <v>179537.92019999999</v>
      </c>
      <c r="E229" s="5">
        <v>17707.503000000001</v>
      </c>
      <c r="F229" s="6">
        <f t="shared" si="54"/>
        <v>197245.42319999999</v>
      </c>
      <c r="G229" s="5">
        <v>78460.877999999997</v>
      </c>
      <c r="H229" s="5">
        <v>6981.5249999999996</v>
      </c>
      <c r="I229" s="5">
        <v>116794.189</v>
      </c>
      <c r="J229" s="6">
        <f t="shared" si="55"/>
        <v>202236.592</v>
      </c>
      <c r="K229" s="5">
        <v>1648.87</v>
      </c>
      <c r="L229" s="5">
        <v>9415.7810000000009</v>
      </c>
      <c r="M229" s="6">
        <f t="shared" si="56"/>
        <v>11064.651000000002</v>
      </c>
      <c r="N229" s="6">
        <v>0</v>
      </c>
    </row>
    <row r="230" spans="2:14" ht="50.1" hidden="1" customHeight="1">
      <c r="B230" s="9" t="s">
        <v>26</v>
      </c>
      <c r="C230" s="11">
        <f t="shared" si="53"/>
        <v>396276.53909999999</v>
      </c>
      <c r="D230" s="10">
        <v>190872.2261</v>
      </c>
      <c r="E230" s="10">
        <v>17438.719000000001</v>
      </c>
      <c r="F230" s="11">
        <f t="shared" si="54"/>
        <v>208310.94510000001</v>
      </c>
      <c r="G230" s="10">
        <v>59908.186999999998</v>
      </c>
      <c r="H230" s="10">
        <v>7978.192</v>
      </c>
      <c r="I230" s="10">
        <v>108402.90700000001</v>
      </c>
      <c r="J230" s="11">
        <f t="shared" si="55"/>
        <v>176289.28599999999</v>
      </c>
      <c r="K230" s="10">
        <v>1865.1949999999999</v>
      </c>
      <c r="L230" s="10">
        <v>9803.0229999999992</v>
      </c>
      <c r="M230" s="11">
        <f t="shared" si="56"/>
        <v>11668.217999999999</v>
      </c>
      <c r="N230" s="11">
        <v>8.0900000000298018</v>
      </c>
    </row>
    <row r="231" spans="2:14" ht="50.1" hidden="1" customHeight="1">
      <c r="B231" s="37" t="s">
        <v>27</v>
      </c>
      <c r="C231" s="6">
        <f t="shared" si="53"/>
        <v>466091.89600000001</v>
      </c>
      <c r="D231" s="5">
        <v>243209.894</v>
      </c>
      <c r="E231" s="5">
        <v>16415.888999999999</v>
      </c>
      <c r="F231" s="6">
        <f t="shared" si="54"/>
        <v>259625.783</v>
      </c>
      <c r="G231" s="5">
        <v>62525.688999999998</v>
      </c>
      <c r="H231" s="5">
        <v>8672.8909999999996</v>
      </c>
      <c r="I231" s="5">
        <v>122792.034</v>
      </c>
      <c r="J231" s="6">
        <f t="shared" si="55"/>
        <v>193990.614</v>
      </c>
      <c r="K231" s="5">
        <v>1589.0909999999999</v>
      </c>
      <c r="L231" s="5">
        <v>10872.244000000001</v>
      </c>
      <c r="M231" s="6">
        <f t="shared" si="56"/>
        <v>12461.335000000001</v>
      </c>
      <c r="N231" s="6">
        <v>14.164</v>
      </c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6"/>
      <c r="L232" s="36"/>
      <c r="M232" s="35"/>
      <c r="N232" s="35"/>
    </row>
    <row r="233" spans="2:14" ht="50.1" hidden="1" customHeight="1">
      <c r="B233" s="9" t="s">
        <v>16</v>
      </c>
      <c r="C233" s="11">
        <f t="shared" ref="C233:C244" si="57">F233+J233+M233+N233</f>
        <v>350153.11599999998</v>
      </c>
      <c r="D233" s="10">
        <v>187849.171</v>
      </c>
      <c r="E233" s="10">
        <v>7471.4679999999998</v>
      </c>
      <c r="F233" s="11">
        <f t="shared" ref="F233:F244" si="58">E233+D233</f>
        <v>195320.639</v>
      </c>
      <c r="G233" s="10">
        <v>53683.627</v>
      </c>
      <c r="H233" s="10">
        <v>6740.4530000000004</v>
      </c>
      <c r="I233" s="10">
        <v>83799.975000000006</v>
      </c>
      <c r="J233" s="11">
        <f t="shared" ref="J233:J244" si="59">I233+H233+G233</f>
        <v>144224.05499999999</v>
      </c>
      <c r="K233" s="10">
        <v>1118.8340000000001</v>
      </c>
      <c r="L233" s="10">
        <v>9488.8790000000008</v>
      </c>
      <c r="M233" s="11">
        <f t="shared" ref="M233:M244" si="60">L233+K233</f>
        <v>10607.713000000002</v>
      </c>
      <c r="N233" s="11">
        <v>0.70899999999999996</v>
      </c>
    </row>
    <row r="234" spans="2:14" ht="50.1" hidden="1" customHeight="1">
      <c r="B234" s="37" t="s">
        <v>17</v>
      </c>
      <c r="C234" s="6">
        <f t="shared" si="57"/>
        <v>316744.16675000003</v>
      </c>
      <c r="D234" s="5">
        <v>160598.52674999999</v>
      </c>
      <c r="E234" s="5">
        <v>13338.898999999999</v>
      </c>
      <c r="F234" s="6">
        <f t="shared" si="58"/>
        <v>173937.42574999999</v>
      </c>
      <c r="G234" s="5">
        <v>44962.726000000002</v>
      </c>
      <c r="H234" s="5">
        <v>7893.6490000000003</v>
      </c>
      <c r="I234" s="5">
        <v>81728.664000000004</v>
      </c>
      <c r="J234" s="6">
        <f t="shared" si="59"/>
        <v>134585.03900000002</v>
      </c>
      <c r="K234" s="5">
        <v>1773.1880000000001</v>
      </c>
      <c r="L234" s="5">
        <v>6448.5140000000001</v>
      </c>
      <c r="M234" s="6">
        <f t="shared" si="60"/>
        <v>8221.7020000000011</v>
      </c>
      <c r="N234" s="6">
        <v>0</v>
      </c>
    </row>
    <row r="235" spans="2:14" ht="50.1" hidden="1" customHeight="1">
      <c r="B235" s="9" t="s">
        <v>18</v>
      </c>
      <c r="C235" s="11">
        <f t="shared" si="57"/>
        <v>426916.98950000003</v>
      </c>
      <c r="D235" s="10">
        <v>201834.0485</v>
      </c>
      <c r="E235" s="10">
        <v>17642.714</v>
      </c>
      <c r="F235" s="11">
        <f t="shared" si="58"/>
        <v>219476.76250000001</v>
      </c>
      <c r="G235" s="10">
        <v>82275.251000000004</v>
      </c>
      <c r="H235" s="10">
        <v>9514.0470000000005</v>
      </c>
      <c r="I235" s="10">
        <v>101644.878</v>
      </c>
      <c r="J235" s="11">
        <f t="shared" si="59"/>
        <v>193434.17600000001</v>
      </c>
      <c r="K235" s="10">
        <v>1877.3489999999999</v>
      </c>
      <c r="L235" s="10">
        <v>12124.575000000001</v>
      </c>
      <c r="M235" s="11">
        <f t="shared" si="60"/>
        <v>14001.924000000001</v>
      </c>
      <c r="N235" s="11">
        <v>4.1269999999999998</v>
      </c>
    </row>
    <row r="236" spans="2:14" ht="50.1" hidden="1" customHeight="1">
      <c r="B236" s="37" t="s">
        <v>19</v>
      </c>
      <c r="C236" s="6">
        <f t="shared" si="57"/>
        <v>362547.64840000001</v>
      </c>
      <c r="D236" s="5">
        <v>184702.0754</v>
      </c>
      <c r="E236" s="5">
        <v>16582.875</v>
      </c>
      <c r="F236" s="6">
        <f t="shared" si="58"/>
        <v>201284.9504</v>
      </c>
      <c r="G236" s="5">
        <v>49175.084999999999</v>
      </c>
      <c r="H236" s="5">
        <v>8505.4030000000002</v>
      </c>
      <c r="I236" s="5">
        <v>92274.634999999995</v>
      </c>
      <c r="J236" s="6">
        <f t="shared" si="59"/>
        <v>149955.12299999999</v>
      </c>
      <c r="K236" s="5">
        <v>1358.413</v>
      </c>
      <c r="L236" s="5">
        <v>9931.2759999999998</v>
      </c>
      <c r="M236" s="6">
        <f t="shared" si="60"/>
        <v>11289.689</v>
      </c>
      <c r="N236" s="6">
        <v>17.885999999970199</v>
      </c>
    </row>
    <row r="237" spans="2:14" ht="50.1" hidden="1" customHeight="1">
      <c r="B237" s="9" t="s">
        <v>20</v>
      </c>
      <c r="C237" s="11">
        <f t="shared" si="57"/>
        <v>398342.08900000004</v>
      </c>
      <c r="D237" s="10">
        <v>204085.28099999999</v>
      </c>
      <c r="E237" s="10">
        <v>16515.976999999999</v>
      </c>
      <c r="F237" s="11">
        <f t="shared" si="58"/>
        <v>220601.25799999997</v>
      </c>
      <c r="G237" s="10">
        <v>67489.542000000001</v>
      </c>
      <c r="H237" s="10">
        <v>9287.7939999999999</v>
      </c>
      <c r="I237" s="10">
        <v>87501.726999999999</v>
      </c>
      <c r="J237" s="11">
        <f t="shared" si="59"/>
        <v>164279.06299999999</v>
      </c>
      <c r="K237" s="10">
        <v>1349.7049999999999</v>
      </c>
      <c r="L237" s="10">
        <v>12106.710999999999</v>
      </c>
      <c r="M237" s="11">
        <f t="shared" si="60"/>
        <v>13456.415999999999</v>
      </c>
      <c r="N237" s="11">
        <v>5.3520000000000003</v>
      </c>
    </row>
    <row r="238" spans="2:14" ht="50.1" hidden="1" customHeight="1">
      <c r="B238" s="37" t="s">
        <v>21</v>
      </c>
      <c r="C238" s="6">
        <f t="shared" si="57"/>
        <v>473195.10899999994</v>
      </c>
      <c r="D238" s="5">
        <v>258088.802</v>
      </c>
      <c r="E238" s="5">
        <v>10901.611000000001</v>
      </c>
      <c r="F238" s="6">
        <f t="shared" si="58"/>
        <v>268990.413</v>
      </c>
      <c r="G238" s="5">
        <v>82961.755999999994</v>
      </c>
      <c r="H238" s="5">
        <v>8949.8320000000003</v>
      </c>
      <c r="I238" s="5">
        <v>101166.976</v>
      </c>
      <c r="J238" s="6">
        <f t="shared" si="59"/>
        <v>193078.56399999998</v>
      </c>
      <c r="K238" s="5">
        <v>1518.627</v>
      </c>
      <c r="L238" s="5">
        <v>9598.15</v>
      </c>
      <c r="M238" s="6">
        <f t="shared" si="60"/>
        <v>11116.777</v>
      </c>
      <c r="N238" s="6">
        <v>9.3550000000000004</v>
      </c>
    </row>
    <row r="239" spans="2:14" ht="50.1" hidden="1" customHeight="1">
      <c r="B239" s="9" t="s">
        <v>22</v>
      </c>
      <c r="C239" s="11">
        <f t="shared" si="57"/>
        <v>397362.45110000001</v>
      </c>
      <c r="D239" s="10">
        <v>220709.22509999998</v>
      </c>
      <c r="E239" s="10">
        <v>12868.734</v>
      </c>
      <c r="F239" s="11">
        <f t="shared" si="58"/>
        <v>233577.95909999998</v>
      </c>
      <c r="G239" s="10">
        <v>57318.786</v>
      </c>
      <c r="H239" s="10">
        <v>5740.81</v>
      </c>
      <c r="I239" s="10">
        <v>90715.035000000003</v>
      </c>
      <c r="J239" s="11">
        <f t="shared" si="59"/>
        <v>153774.63099999999</v>
      </c>
      <c r="K239" s="10">
        <v>1403.788</v>
      </c>
      <c r="L239" s="10">
        <v>8597.5650000000005</v>
      </c>
      <c r="M239" s="11">
        <f t="shared" si="60"/>
        <v>10001.353000000001</v>
      </c>
      <c r="N239" s="11">
        <v>8.5080000000298028</v>
      </c>
    </row>
    <row r="240" spans="2:14" ht="50.1" hidden="1" customHeight="1">
      <c r="B240" s="37" t="s">
        <v>23</v>
      </c>
      <c r="C240" s="6">
        <f t="shared" si="57"/>
        <v>440405.93739999994</v>
      </c>
      <c r="D240" s="5">
        <v>246690.64939999999</v>
      </c>
      <c r="E240" s="5">
        <v>14725.232</v>
      </c>
      <c r="F240" s="6">
        <f t="shared" si="58"/>
        <v>261415.88139999998</v>
      </c>
      <c r="G240" s="5">
        <v>75700.377999999997</v>
      </c>
      <c r="H240" s="5">
        <v>8070.2560000000003</v>
      </c>
      <c r="I240" s="5">
        <v>86493.038</v>
      </c>
      <c r="J240" s="6">
        <f t="shared" si="59"/>
        <v>170263.67199999999</v>
      </c>
      <c r="K240" s="5">
        <v>1436.2370000000001</v>
      </c>
      <c r="L240" s="5">
        <v>7280.1469999999999</v>
      </c>
      <c r="M240" s="6">
        <f t="shared" si="60"/>
        <v>8716.384</v>
      </c>
      <c r="N240" s="6">
        <v>9.9999999999701981</v>
      </c>
    </row>
    <row r="241" spans="2:14" ht="50.1" hidden="1" customHeight="1">
      <c r="B241" s="9" t="s">
        <v>24</v>
      </c>
      <c r="C241" s="11">
        <f t="shared" si="57"/>
        <v>438986.01549999998</v>
      </c>
      <c r="D241" s="10">
        <v>260303.52050000001</v>
      </c>
      <c r="E241" s="10">
        <v>13109.271000000001</v>
      </c>
      <c r="F241" s="11">
        <f t="shared" si="58"/>
        <v>273412.79149999999</v>
      </c>
      <c r="G241" s="10">
        <v>67431.084000000003</v>
      </c>
      <c r="H241" s="10">
        <v>5994.19</v>
      </c>
      <c r="I241" s="10">
        <v>83738.357000000004</v>
      </c>
      <c r="J241" s="11">
        <f t="shared" si="59"/>
        <v>157163.63099999999</v>
      </c>
      <c r="K241" s="10">
        <v>2691.4029999999998</v>
      </c>
      <c r="L241" s="10">
        <v>5714.6450000000004</v>
      </c>
      <c r="M241" s="11">
        <f t="shared" si="60"/>
        <v>8406.0480000000007</v>
      </c>
      <c r="N241" s="11">
        <v>3.5449999999999999</v>
      </c>
    </row>
    <row r="242" spans="2:14" ht="50.1" hidden="1" customHeight="1">
      <c r="B242" s="37" t="s">
        <v>25</v>
      </c>
      <c r="C242" s="6">
        <f t="shared" si="57"/>
        <v>423265.96029999998</v>
      </c>
      <c r="D242" s="5">
        <v>203566.76330000002</v>
      </c>
      <c r="E242" s="5">
        <v>21120.806</v>
      </c>
      <c r="F242" s="6">
        <f t="shared" si="58"/>
        <v>224687.56930000003</v>
      </c>
      <c r="G242" s="5">
        <v>91195.629000000001</v>
      </c>
      <c r="H242" s="5">
        <v>9762.6650000000009</v>
      </c>
      <c r="I242" s="5">
        <v>88260.630999999994</v>
      </c>
      <c r="J242" s="6">
        <f t="shared" si="59"/>
        <v>189218.92499999999</v>
      </c>
      <c r="K242" s="5">
        <v>1651.306</v>
      </c>
      <c r="L242" s="5">
        <v>7690.5280000000002</v>
      </c>
      <c r="M242" s="6">
        <f t="shared" si="60"/>
        <v>9341.8340000000007</v>
      </c>
      <c r="N242" s="6">
        <v>17.632000000000001</v>
      </c>
    </row>
    <row r="243" spans="2:14" ht="50.1" hidden="1" customHeight="1">
      <c r="B243" s="9" t="s">
        <v>26</v>
      </c>
      <c r="C243" s="11">
        <f t="shared" si="57"/>
        <v>371532.11959999998</v>
      </c>
      <c r="D243" s="10">
        <v>167258.43460000001</v>
      </c>
      <c r="E243" s="10">
        <v>16579.338</v>
      </c>
      <c r="F243" s="11">
        <f t="shared" si="58"/>
        <v>183837.7726</v>
      </c>
      <c r="G243" s="10">
        <v>67118.418999999994</v>
      </c>
      <c r="H243" s="10">
        <v>8254.3940000000002</v>
      </c>
      <c r="I243" s="10">
        <v>101754.38099999999</v>
      </c>
      <c r="J243" s="11">
        <f t="shared" si="59"/>
        <v>177127.19399999999</v>
      </c>
      <c r="K243" s="10">
        <v>1420.49</v>
      </c>
      <c r="L243" s="10">
        <v>9135.8760000000002</v>
      </c>
      <c r="M243" s="11">
        <f t="shared" si="60"/>
        <v>10556.366</v>
      </c>
      <c r="N243" s="11">
        <v>10.787000000029803</v>
      </c>
    </row>
    <row r="244" spans="2:14" ht="50.1" hidden="1" customHeight="1">
      <c r="B244" s="37" t="s">
        <v>27</v>
      </c>
      <c r="C244" s="6">
        <f t="shared" si="57"/>
        <v>398131.81200000003</v>
      </c>
      <c r="D244" s="5">
        <v>213492.625</v>
      </c>
      <c r="E244" s="5">
        <v>15425.574000000001</v>
      </c>
      <c r="F244" s="6">
        <f t="shared" si="58"/>
        <v>228918.19899999999</v>
      </c>
      <c r="G244" s="5">
        <v>66877.831000000006</v>
      </c>
      <c r="H244" s="5">
        <v>10258.752</v>
      </c>
      <c r="I244" s="5">
        <v>81791.584000000003</v>
      </c>
      <c r="J244" s="6">
        <f t="shared" si="59"/>
        <v>158928.16700000002</v>
      </c>
      <c r="K244" s="5">
        <v>1150.0070000000001</v>
      </c>
      <c r="L244" s="5">
        <v>8985.009</v>
      </c>
      <c r="M244" s="6">
        <f t="shared" si="60"/>
        <v>10135.016</v>
      </c>
      <c r="N244" s="6">
        <v>150.43</v>
      </c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6"/>
      <c r="L245" s="36"/>
      <c r="M245" s="35"/>
      <c r="N245" s="35"/>
    </row>
    <row r="246" spans="2:14" ht="50.1" hidden="1" customHeight="1">
      <c r="B246" s="9" t="s">
        <v>16</v>
      </c>
      <c r="C246" s="11">
        <f t="shared" ref="C246:C257" si="61">F246+J246+M246+N246</f>
        <v>297967.24430000002</v>
      </c>
      <c r="D246" s="10">
        <v>158742.6703</v>
      </c>
      <c r="E246" s="10">
        <v>7917.4480000000003</v>
      </c>
      <c r="F246" s="11">
        <f t="shared" ref="F246:F257" si="62">E246+D246</f>
        <v>166660.1183</v>
      </c>
      <c r="G246" s="10">
        <v>39698.235000000001</v>
      </c>
      <c r="H246" s="10">
        <v>7007.027</v>
      </c>
      <c r="I246" s="10">
        <v>76058.589000000007</v>
      </c>
      <c r="J246" s="11">
        <f t="shared" ref="J246:J257" si="63">I246+H246+G246</f>
        <v>122763.85100000001</v>
      </c>
      <c r="K246" s="10">
        <v>1225.8630000000001</v>
      </c>
      <c r="L246" s="10">
        <v>6701.5879999999997</v>
      </c>
      <c r="M246" s="11">
        <f t="shared" ref="M246:M257" si="64">L246+K246</f>
        <v>7927.451</v>
      </c>
      <c r="N246" s="11">
        <v>615.82399999999996</v>
      </c>
    </row>
    <row r="247" spans="2:14" ht="50.1" hidden="1" customHeight="1">
      <c r="B247" s="37" t="s">
        <v>17</v>
      </c>
      <c r="C247" s="6">
        <f t="shared" si="61"/>
        <v>301444.06469999999</v>
      </c>
      <c r="D247" s="5">
        <v>158164.7677</v>
      </c>
      <c r="E247" s="5">
        <v>12545.315000000001</v>
      </c>
      <c r="F247" s="6">
        <f t="shared" si="62"/>
        <v>170710.0827</v>
      </c>
      <c r="G247" s="5">
        <v>47097.52</v>
      </c>
      <c r="H247" s="5">
        <v>8209.7929999999997</v>
      </c>
      <c r="I247" s="5">
        <v>68113.592999999993</v>
      </c>
      <c r="J247" s="6">
        <f t="shared" si="63"/>
        <v>123420.90599999999</v>
      </c>
      <c r="K247" s="5">
        <v>354.92399999999998</v>
      </c>
      <c r="L247" s="5">
        <v>6957.9250000000002</v>
      </c>
      <c r="M247" s="6">
        <f t="shared" si="64"/>
        <v>7312.8490000000002</v>
      </c>
      <c r="N247" s="6">
        <v>0.22700000000000001</v>
      </c>
    </row>
    <row r="248" spans="2:14" ht="50.1" hidden="1" customHeight="1">
      <c r="B248" s="9" t="s">
        <v>18</v>
      </c>
      <c r="C248" s="11">
        <f t="shared" si="61"/>
        <v>356178.56650000007</v>
      </c>
      <c r="D248" s="10">
        <v>178552.6795</v>
      </c>
      <c r="E248" s="10">
        <v>23549.18</v>
      </c>
      <c r="F248" s="11">
        <f t="shared" si="62"/>
        <v>202101.85949999999</v>
      </c>
      <c r="G248" s="10">
        <v>48610.014999999999</v>
      </c>
      <c r="H248" s="10">
        <v>10840.602999999999</v>
      </c>
      <c r="I248" s="10">
        <v>85333.832999999999</v>
      </c>
      <c r="J248" s="11">
        <f t="shared" si="63"/>
        <v>144784.451</v>
      </c>
      <c r="K248" s="10">
        <v>2042.173</v>
      </c>
      <c r="L248" s="10">
        <v>7157.8680000000004</v>
      </c>
      <c r="M248" s="11">
        <f t="shared" si="64"/>
        <v>9200.0410000000011</v>
      </c>
      <c r="N248" s="11">
        <v>92.215000000000003</v>
      </c>
    </row>
    <row r="249" spans="2:14" ht="50.1" hidden="1" customHeight="1">
      <c r="B249" s="37" t="s">
        <v>19</v>
      </c>
      <c r="C249" s="6">
        <f t="shared" si="61"/>
        <v>327919.212</v>
      </c>
      <c r="D249" s="5">
        <v>174955.26800000001</v>
      </c>
      <c r="E249" s="5">
        <v>13824.757</v>
      </c>
      <c r="F249" s="6">
        <f t="shared" si="62"/>
        <v>188780.02500000002</v>
      </c>
      <c r="G249" s="5">
        <v>45007.938999999998</v>
      </c>
      <c r="H249" s="5">
        <v>8408.2939999999999</v>
      </c>
      <c r="I249" s="5">
        <v>76602.539999999994</v>
      </c>
      <c r="J249" s="6">
        <f t="shared" si="63"/>
        <v>130018.77299999999</v>
      </c>
      <c r="K249" s="5">
        <v>2669.866</v>
      </c>
      <c r="L249" s="5">
        <v>6450.5479999999998</v>
      </c>
      <c r="M249" s="6">
        <f t="shared" si="64"/>
        <v>9120.4140000000007</v>
      </c>
      <c r="N249" s="6">
        <v>0</v>
      </c>
    </row>
    <row r="250" spans="2:14" ht="50.1" hidden="1" customHeight="1">
      <c r="B250" s="9" t="s">
        <v>20</v>
      </c>
      <c r="C250" s="11">
        <f t="shared" si="61"/>
        <v>423586.34700000001</v>
      </c>
      <c r="D250" s="10">
        <v>201647.33</v>
      </c>
      <c r="E250" s="10">
        <v>17740.203000000001</v>
      </c>
      <c r="F250" s="11">
        <f t="shared" si="62"/>
        <v>219387.533</v>
      </c>
      <c r="G250" s="10">
        <v>70543.474000000002</v>
      </c>
      <c r="H250" s="10">
        <v>10709.964</v>
      </c>
      <c r="I250" s="10">
        <v>115349.204</v>
      </c>
      <c r="J250" s="11">
        <f t="shared" si="63"/>
        <v>196602.64199999999</v>
      </c>
      <c r="K250" s="10">
        <v>1168.6579999999999</v>
      </c>
      <c r="L250" s="10">
        <v>6404.3580000000002</v>
      </c>
      <c r="M250" s="11">
        <f t="shared" si="64"/>
        <v>7573.0159999999996</v>
      </c>
      <c r="N250" s="11">
        <v>23.155999999999999</v>
      </c>
    </row>
    <row r="251" spans="2:14" ht="50.1" hidden="1" customHeight="1">
      <c r="B251" s="37" t="s">
        <v>21</v>
      </c>
      <c r="C251" s="6">
        <f t="shared" si="61"/>
        <v>397935.90879999998</v>
      </c>
      <c r="D251" s="5">
        <v>246215.18180000002</v>
      </c>
      <c r="E251" s="5">
        <v>10618.745000000001</v>
      </c>
      <c r="F251" s="6">
        <f t="shared" si="62"/>
        <v>256833.92680000002</v>
      </c>
      <c r="G251" s="5">
        <v>42949.514999999999</v>
      </c>
      <c r="H251" s="5">
        <v>8483.643</v>
      </c>
      <c r="I251" s="5">
        <v>83141.61</v>
      </c>
      <c r="J251" s="6">
        <f t="shared" si="63"/>
        <v>134574.76799999998</v>
      </c>
      <c r="K251" s="5">
        <v>1126.7370000000001</v>
      </c>
      <c r="L251" s="5">
        <v>5373.9430000000002</v>
      </c>
      <c r="M251" s="6">
        <f t="shared" si="64"/>
        <v>6500.68</v>
      </c>
      <c r="N251" s="6">
        <v>26.533999999999999</v>
      </c>
    </row>
    <row r="252" spans="2:14" ht="50.1" hidden="1" customHeight="1">
      <c r="B252" s="9" t="s">
        <v>22</v>
      </c>
      <c r="C252" s="11">
        <f t="shared" si="61"/>
        <v>365877.1188</v>
      </c>
      <c r="D252" s="10">
        <v>229507.20880000002</v>
      </c>
      <c r="E252" s="10">
        <v>12297.321</v>
      </c>
      <c r="F252" s="11">
        <f t="shared" si="62"/>
        <v>241804.52980000002</v>
      </c>
      <c r="G252" s="10">
        <v>37206.213000000003</v>
      </c>
      <c r="H252" s="10">
        <v>8222.5769999999993</v>
      </c>
      <c r="I252" s="10">
        <v>72974.100999999995</v>
      </c>
      <c r="J252" s="11">
        <f t="shared" si="63"/>
        <v>118402.891</v>
      </c>
      <c r="K252" s="10">
        <v>1054.0219999999999</v>
      </c>
      <c r="L252" s="10">
        <v>4606.2520000000004</v>
      </c>
      <c r="M252" s="11">
        <f t="shared" si="64"/>
        <v>5660.2740000000003</v>
      </c>
      <c r="N252" s="11">
        <v>9.4239999999999995</v>
      </c>
    </row>
    <row r="253" spans="2:14" ht="50.1" hidden="1" customHeight="1">
      <c r="B253" s="37" t="s">
        <v>23</v>
      </c>
      <c r="C253" s="6">
        <f t="shared" si="61"/>
        <v>458641.84092000005</v>
      </c>
      <c r="D253" s="5">
        <v>266334.83600000001</v>
      </c>
      <c r="E253" s="5">
        <v>19166.844000000001</v>
      </c>
      <c r="F253" s="6">
        <f t="shared" si="62"/>
        <v>285501.68</v>
      </c>
      <c r="G253" s="5">
        <v>58522.192000000003</v>
      </c>
      <c r="H253" s="5">
        <v>10317.536</v>
      </c>
      <c r="I253" s="5">
        <v>96453.178</v>
      </c>
      <c r="J253" s="6">
        <f t="shared" si="63"/>
        <v>165292.90600000002</v>
      </c>
      <c r="K253" s="5">
        <v>1404.0440000000001</v>
      </c>
      <c r="L253" s="5">
        <v>6354.4449999999997</v>
      </c>
      <c r="M253" s="6">
        <f t="shared" si="64"/>
        <v>7758.4889999999996</v>
      </c>
      <c r="N253" s="6">
        <v>88.765920000016692</v>
      </c>
    </row>
    <row r="254" spans="2:14" ht="50.1" hidden="1" customHeight="1">
      <c r="B254" s="9" t="s">
        <v>24</v>
      </c>
      <c r="C254" s="11">
        <f t="shared" si="61"/>
        <v>363640.4325</v>
      </c>
      <c r="D254" s="10">
        <v>184280.01749999999</v>
      </c>
      <c r="E254" s="10">
        <v>12279.842000000001</v>
      </c>
      <c r="F254" s="11">
        <f t="shared" si="62"/>
        <v>196559.85949999999</v>
      </c>
      <c r="G254" s="10">
        <v>61492.209000000003</v>
      </c>
      <c r="H254" s="10">
        <v>7330.8090000000002</v>
      </c>
      <c r="I254" s="10">
        <v>93819.009000000005</v>
      </c>
      <c r="J254" s="11">
        <f t="shared" si="63"/>
        <v>162642.027</v>
      </c>
      <c r="K254" s="10">
        <v>763.67600000000004</v>
      </c>
      <c r="L254" s="10">
        <v>3669.87</v>
      </c>
      <c r="M254" s="11">
        <f t="shared" si="64"/>
        <v>4433.5460000000003</v>
      </c>
      <c r="N254" s="11">
        <v>5</v>
      </c>
    </row>
    <row r="255" spans="2:14" ht="50.1" hidden="1" customHeight="1">
      <c r="B255" s="37" t="s">
        <v>25</v>
      </c>
      <c r="C255" s="6">
        <f t="shared" si="61"/>
        <v>366820.16600000003</v>
      </c>
      <c r="D255" s="5">
        <v>200681.54699999999</v>
      </c>
      <c r="E255" s="5">
        <v>17999.179</v>
      </c>
      <c r="F255" s="6">
        <f t="shared" si="62"/>
        <v>218680.726</v>
      </c>
      <c r="G255" s="5">
        <v>50744.430999999997</v>
      </c>
      <c r="H255" s="5">
        <v>8364.0049999999992</v>
      </c>
      <c r="I255" s="5">
        <v>81875.789000000004</v>
      </c>
      <c r="J255" s="6">
        <f t="shared" si="63"/>
        <v>140984.22500000001</v>
      </c>
      <c r="K255" s="5">
        <v>1297.894</v>
      </c>
      <c r="L255" s="5">
        <v>5848.2610000000004</v>
      </c>
      <c r="M255" s="6">
        <f t="shared" si="64"/>
        <v>7146.1550000000007</v>
      </c>
      <c r="N255" s="6">
        <v>9.06</v>
      </c>
    </row>
    <row r="256" spans="2:14" ht="50.1" hidden="1" customHeight="1">
      <c r="B256" s="9" t="s">
        <v>26</v>
      </c>
      <c r="C256" s="11">
        <f t="shared" si="61"/>
        <v>322248.62399999995</v>
      </c>
      <c r="D256" s="10">
        <v>166105.01699999999</v>
      </c>
      <c r="E256" s="10">
        <v>15601.833000000001</v>
      </c>
      <c r="F256" s="11">
        <f t="shared" si="62"/>
        <v>181706.85</v>
      </c>
      <c r="G256" s="10">
        <v>54751.811999999998</v>
      </c>
      <c r="H256" s="10">
        <v>9858.5969999999998</v>
      </c>
      <c r="I256" s="10">
        <v>67564.375</v>
      </c>
      <c r="J256" s="11">
        <f t="shared" si="63"/>
        <v>132174.78399999999</v>
      </c>
      <c r="K256" s="10">
        <v>951.48299999999995</v>
      </c>
      <c r="L256" s="10">
        <v>7380.1139999999996</v>
      </c>
      <c r="M256" s="11">
        <f t="shared" si="64"/>
        <v>8331.5969999999998</v>
      </c>
      <c r="N256" s="11">
        <v>35.393000000000001</v>
      </c>
    </row>
    <row r="257" spans="2:14" ht="50.1" hidden="1" customHeight="1">
      <c r="B257" s="37" t="s">
        <v>27</v>
      </c>
      <c r="C257" s="6">
        <f t="shared" si="61"/>
        <v>414254.19699999999</v>
      </c>
      <c r="D257" s="5">
        <v>212821.54399999999</v>
      </c>
      <c r="E257" s="5">
        <v>21144.355</v>
      </c>
      <c r="F257" s="6">
        <f t="shared" si="62"/>
        <v>233965.899</v>
      </c>
      <c r="G257" s="5">
        <v>76996.816999999995</v>
      </c>
      <c r="H257" s="5">
        <v>9294.0930000000008</v>
      </c>
      <c r="I257" s="5">
        <v>83986.622000000003</v>
      </c>
      <c r="J257" s="6">
        <f t="shared" si="63"/>
        <v>170277.53200000001</v>
      </c>
      <c r="K257" s="5">
        <v>1119.6199999999999</v>
      </c>
      <c r="L257" s="5">
        <v>8863.2189999999991</v>
      </c>
      <c r="M257" s="6">
        <f t="shared" si="64"/>
        <v>9982.8389999999999</v>
      </c>
      <c r="N257" s="6">
        <v>27.927</v>
      </c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6"/>
      <c r="L258" s="36"/>
      <c r="M258" s="35"/>
      <c r="N258" s="35"/>
    </row>
    <row r="259" spans="2:14" ht="50.1" hidden="1" customHeight="1">
      <c r="B259" s="9" t="s">
        <v>16</v>
      </c>
      <c r="C259" s="11">
        <f t="shared" ref="C259:C270" si="65">F259+J259+M259+N259</f>
        <v>347036.18300000002</v>
      </c>
      <c r="D259" s="10">
        <v>150369.505</v>
      </c>
      <c r="E259" s="10">
        <v>13503.837</v>
      </c>
      <c r="F259" s="11">
        <f t="shared" ref="F259:F270" si="66">E259+D259</f>
        <v>163873.342</v>
      </c>
      <c r="G259" s="10">
        <v>57698.035000000003</v>
      </c>
      <c r="H259" s="10">
        <v>9749.1290000000008</v>
      </c>
      <c r="I259" s="10">
        <v>97585.884000000005</v>
      </c>
      <c r="J259" s="11">
        <f t="shared" ref="J259:J270" si="67">I259+H259+G259</f>
        <v>165033.04800000001</v>
      </c>
      <c r="K259" s="10">
        <v>1455.376</v>
      </c>
      <c r="L259" s="10">
        <v>8010.0370000000003</v>
      </c>
      <c r="M259" s="11">
        <f t="shared" ref="M259:M270" si="68">L259+K259</f>
        <v>9465.4130000000005</v>
      </c>
      <c r="N259" s="11">
        <v>8664.3799999999992</v>
      </c>
    </row>
    <row r="260" spans="2:14" ht="50.1" hidden="1" customHeight="1">
      <c r="B260" s="37" t="s">
        <v>17</v>
      </c>
      <c r="C260" s="6">
        <f t="shared" si="65"/>
        <v>301110.01699999993</v>
      </c>
      <c r="D260" s="5">
        <v>152104.06099999999</v>
      </c>
      <c r="E260" s="5">
        <v>18088.732</v>
      </c>
      <c r="F260" s="6">
        <f t="shared" si="66"/>
        <v>170192.79299999998</v>
      </c>
      <c r="G260" s="5">
        <v>40025.152999999998</v>
      </c>
      <c r="H260" s="5">
        <v>9272.7160000000003</v>
      </c>
      <c r="I260" s="5">
        <v>76207.468999999997</v>
      </c>
      <c r="J260" s="6">
        <f t="shared" si="67"/>
        <v>125505.33799999999</v>
      </c>
      <c r="K260" s="5">
        <v>944.072</v>
      </c>
      <c r="L260" s="5">
        <v>4467.8140000000003</v>
      </c>
      <c r="M260" s="6">
        <f t="shared" si="68"/>
        <v>5411.8860000000004</v>
      </c>
      <c r="N260" s="6">
        <v>0</v>
      </c>
    </row>
    <row r="261" spans="2:14" ht="50.1" hidden="1" customHeight="1">
      <c r="B261" s="9" t="s">
        <v>18</v>
      </c>
      <c r="C261" s="11">
        <f t="shared" si="65"/>
        <v>352806.03320000006</v>
      </c>
      <c r="D261" s="10">
        <v>182188.8652</v>
      </c>
      <c r="E261" s="10">
        <v>13250.812</v>
      </c>
      <c r="F261" s="11">
        <f t="shared" si="66"/>
        <v>195439.67720000001</v>
      </c>
      <c r="G261" s="10">
        <v>56232.343999999997</v>
      </c>
      <c r="H261" s="10">
        <v>11645.977999999999</v>
      </c>
      <c r="I261" s="10">
        <v>82555.406000000003</v>
      </c>
      <c r="J261" s="11">
        <f t="shared" si="67"/>
        <v>150433.728</v>
      </c>
      <c r="K261" s="10">
        <v>823.83600000000001</v>
      </c>
      <c r="L261" s="10">
        <v>6108.7920000000004</v>
      </c>
      <c r="M261" s="11">
        <f t="shared" si="68"/>
        <v>6932.6280000000006</v>
      </c>
      <c r="N261" s="11">
        <v>0</v>
      </c>
    </row>
    <row r="262" spans="2:14" ht="50.1" hidden="1" customHeight="1">
      <c r="B262" s="37" t="s">
        <v>19</v>
      </c>
      <c r="C262" s="6">
        <f t="shared" si="65"/>
        <v>319527.17508999998</v>
      </c>
      <c r="D262" s="5">
        <v>167816.37909</v>
      </c>
      <c r="E262" s="5">
        <v>9157.6990000000005</v>
      </c>
      <c r="F262" s="6">
        <f t="shared" si="66"/>
        <v>176974.07809</v>
      </c>
      <c r="G262" s="5">
        <v>47625.485999999997</v>
      </c>
      <c r="H262" s="5">
        <v>11925.365</v>
      </c>
      <c r="I262" s="5">
        <v>75875.108999999997</v>
      </c>
      <c r="J262" s="6">
        <f t="shared" si="67"/>
        <v>135425.96</v>
      </c>
      <c r="K262" s="5">
        <v>810.45899999999995</v>
      </c>
      <c r="L262" s="5">
        <v>6306.1369999999997</v>
      </c>
      <c r="M262" s="6">
        <f t="shared" si="68"/>
        <v>7116.5959999999995</v>
      </c>
      <c r="N262" s="6">
        <v>10.540999999970198</v>
      </c>
    </row>
    <row r="263" spans="2:14" ht="50.1" hidden="1" customHeight="1">
      <c r="B263" s="9" t="s">
        <v>20</v>
      </c>
      <c r="C263" s="11">
        <f t="shared" si="65"/>
        <v>388428.99289999995</v>
      </c>
      <c r="D263" s="10">
        <v>208085.61490000002</v>
      </c>
      <c r="E263" s="10">
        <v>12266.040999999999</v>
      </c>
      <c r="F263" s="11">
        <f t="shared" si="66"/>
        <v>220351.65590000001</v>
      </c>
      <c r="G263" s="10">
        <v>56235.091999999997</v>
      </c>
      <c r="H263" s="10">
        <v>11042.636</v>
      </c>
      <c r="I263" s="10">
        <v>94215.476999999999</v>
      </c>
      <c r="J263" s="11">
        <f t="shared" si="67"/>
        <v>161493.20499999999</v>
      </c>
      <c r="K263" s="10">
        <v>692.91099999999994</v>
      </c>
      <c r="L263" s="10">
        <v>5883.2780000000002</v>
      </c>
      <c r="M263" s="11">
        <f t="shared" si="68"/>
        <v>6576.1890000000003</v>
      </c>
      <c r="N263" s="11">
        <v>7.9429999999701977</v>
      </c>
    </row>
    <row r="264" spans="2:14" ht="50.1" hidden="1" customHeight="1">
      <c r="B264" s="37" t="s">
        <v>21</v>
      </c>
      <c r="C264" s="6">
        <f t="shared" si="65"/>
        <v>368133.85800000001</v>
      </c>
      <c r="D264" s="5">
        <v>222931.04</v>
      </c>
      <c r="E264" s="5">
        <v>10801.742</v>
      </c>
      <c r="F264" s="6">
        <f t="shared" si="66"/>
        <v>233732.78200000001</v>
      </c>
      <c r="G264" s="5">
        <v>48874.96</v>
      </c>
      <c r="H264" s="5">
        <v>6155.2640000000001</v>
      </c>
      <c r="I264" s="5">
        <v>75113.275999999998</v>
      </c>
      <c r="J264" s="6">
        <f t="shared" si="67"/>
        <v>130143.5</v>
      </c>
      <c r="K264" s="5">
        <v>1020.831</v>
      </c>
      <c r="L264" s="5">
        <v>3236.7449999999999</v>
      </c>
      <c r="M264" s="6">
        <f t="shared" si="68"/>
        <v>4257.576</v>
      </c>
      <c r="N264" s="6">
        <v>0</v>
      </c>
    </row>
    <row r="265" spans="2:14" ht="50.1" hidden="1" customHeight="1">
      <c r="B265" s="9" t="s">
        <v>22</v>
      </c>
      <c r="C265" s="11">
        <f t="shared" si="65"/>
        <v>407532.33999999997</v>
      </c>
      <c r="D265" s="10">
        <v>239861.46599999999</v>
      </c>
      <c r="E265" s="10">
        <v>14385.351000000001</v>
      </c>
      <c r="F265" s="11">
        <f t="shared" si="66"/>
        <v>254246.81699999998</v>
      </c>
      <c r="G265" s="10">
        <v>44292.826000000001</v>
      </c>
      <c r="H265" s="10">
        <v>9704.3780000000006</v>
      </c>
      <c r="I265" s="10">
        <v>92177.406000000003</v>
      </c>
      <c r="J265" s="11">
        <f t="shared" si="67"/>
        <v>146174.60999999999</v>
      </c>
      <c r="K265" s="10">
        <v>910.49300000000005</v>
      </c>
      <c r="L265" s="10">
        <v>6198.6469999999999</v>
      </c>
      <c r="M265" s="11">
        <f t="shared" si="68"/>
        <v>7109.14</v>
      </c>
      <c r="N265" s="11">
        <v>1.7729999999999999</v>
      </c>
    </row>
    <row r="266" spans="2:14" ht="50.1" hidden="1" customHeight="1">
      <c r="B266" s="37" t="s">
        <v>23</v>
      </c>
      <c r="C266" s="6">
        <f t="shared" si="65"/>
        <v>430947.86950000009</v>
      </c>
      <c r="D266" s="5">
        <v>255123.0705</v>
      </c>
      <c r="E266" s="5">
        <v>12706.789000000001</v>
      </c>
      <c r="F266" s="6">
        <f t="shared" si="66"/>
        <v>267829.85950000002</v>
      </c>
      <c r="G266" s="5">
        <v>48888.724999999999</v>
      </c>
      <c r="H266" s="5">
        <v>9011.7000000000007</v>
      </c>
      <c r="I266" s="5">
        <v>98624.936000000002</v>
      </c>
      <c r="J266" s="6">
        <f t="shared" si="67"/>
        <v>156525.361</v>
      </c>
      <c r="K266" s="5">
        <v>677.83</v>
      </c>
      <c r="L266" s="5">
        <v>5894.6310000000003</v>
      </c>
      <c r="M266" s="6">
        <f t="shared" si="68"/>
        <v>6572.4610000000002</v>
      </c>
      <c r="N266" s="6">
        <v>20.187999999999999</v>
      </c>
    </row>
    <row r="267" spans="2:14" ht="50.1" hidden="1" customHeight="1">
      <c r="B267" s="9" t="s">
        <v>24</v>
      </c>
      <c r="C267" s="11">
        <f t="shared" si="65"/>
        <v>380212.02399999998</v>
      </c>
      <c r="D267" s="10">
        <v>214984.079</v>
      </c>
      <c r="E267" s="10">
        <v>7832.0039999999999</v>
      </c>
      <c r="F267" s="11">
        <f t="shared" si="66"/>
        <v>222816.08299999998</v>
      </c>
      <c r="G267" s="10">
        <v>52905.877999999997</v>
      </c>
      <c r="H267" s="10">
        <v>7885.1350000000002</v>
      </c>
      <c r="I267" s="10">
        <v>90040.39</v>
      </c>
      <c r="J267" s="11">
        <f t="shared" si="67"/>
        <v>150831.40299999999</v>
      </c>
      <c r="K267" s="10">
        <v>755.00400000000002</v>
      </c>
      <c r="L267" s="10">
        <v>5785.5339999999997</v>
      </c>
      <c r="M267" s="11">
        <f t="shared" si="68"/>
        <v>6540.5379999999996</v>
      </c>
      <c r="N267" s="11">
        <v>24</v>
      </c>
    </row>
    <row r="268" spans="2:14" ht="50.1" hidden="1" customHeight="1">
      <c r="B268" s="37" t="s">
        <v>25</v>
      </c>
      <c r="C268" s="6">
        <f t="shared" si="65"/>
        <v>380040.08619999996</v>
      </c>
      <c r="D268" s="5">
        <v>205963.10619999998</v>
      </c>
      <c r="E268" s="5">
        <v>14280.349</v>
      </c>
      <c r="F268" s="6">
        <f t="shared" si="66"/>
        <v>220243.45519999997</v>
      </c>
      <c r="G268" s="5">
        <v>46965.404999999999</v>
      </c>
      <c r="H268" s="5">
        <v>8548.2929999999997</v>
      </c>
      <c r="I268" s="5">
        <v>94453.523000000001</v>
      </c>
      <c r="J268" s="6">
        <f t="shared" si="67"/>
        <v>149967.22100000002</v>
      </c>
      <c r="K268" s="5">
        <v>850.101</v>
      </c>
      <c r="L268" s="5">
        <v>8964.3089999999993</v>
      </c>
      <c r="M268" s="6">
        <f t="shared" si="68"/>
        <v>9814.41</v>
      </c>
      <c r="N268" s="6">
        <v>15</v>
      </c>
    </row>
    <row r="269" spans="2:14" ht="50.1" hidden="1" customHeight="1">
      <c r="B269" s="9" t="s">
        <v>26</v>
      </c>
      <c r="C269" s="11">
        <f t="shared" si="65"/>
        <v>394064.25849999994</v>
      </c>
      <c r="D269" s="10">
        <v>193209.29749999999</v>
      </c>
      <c r="E269" s="10">
        <v>9930.1280000000006</v>
      </c>
      <c r="F269" s="11">
        <f t="shared" si="66"/>
        <v>203139.42549999998</v>
      </c>
      <c r="G269" s="10">
        <v>53401.989000000001</v>
      </c>
      <c r="H269" s="10">
        <v>9971.652</v>
      </c>
      <c r="I269" s="10">
        <v>112769.382</v>
      </c>
      <c r="J269" s="11">
        <f t="shared" si="67"/>
        <v>176143.02299999999</v>
      </c>
      <c r="K269" s="10">
        <v>881.33</v>
      </c>
      <c r="L269" s="10">
        <v>13831.414000000001</v>
      </c>
      <c r="M269" s="11">
        <f t="shared" si="68"/>
        <v>14712.744000000001</v>
      </c>
      <c r="N269" s="11">
        <v>69.066000000000003</v>
      </c>
    </row>
    <row r="270" spans="2:14" ht="50.1" hidden="1" customHeight="1">
      <c r="B270" s="37" t="s">
        <v>27</v>
      </c>
      <c r="C270" s="6">
        <f t="shared" si="65"/>
        <v>434385.19899999996</v>
      </c>
      <c r="D270" s="5">
        <v>241145.23300000001</v>
      </c>
      <c r="E270" s="5">
        <v>12318.563</v>
      </c>
      <c r="F270" s="6">
        <f t="shared" si="66"/>
        <v>253463.796</v>
      </c>
      <c r="G270" s="5">
        <v>60380.478999999999</v>
      </c>
      <c r="H270" s="5">
        <v>9604.8490000000002</v>
      </c>
      <c r="I270" s="5">
        <v>100359.86599999999</v>
      </c>
      <c r="J270" s="6">
        <f t="shared" si="67"/>
        <v>170345.19399999999</v>
      </c>
      <c r="K270" s="5">
        <v>1107.7460000000001</v>
      </c>
      <c r="L270" s="5">
        <v>9429.4009999999998</v>
      </c>
      <c r="M270" s="6">
        <f t="shared" si="68"/>
        <v>10537.147000000001</v>
      </c>
      <c r="N270" s="6">
        <v>39.061999999999998</v>
      </c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6"/>
      <c r="L271" s="36"/>
      <c r="M271" s="35"/>
      <c r="N271" s="35"/>
    </row>
    <row r="272" spans="2:14" ht="50.1" hidden="1" customHeight="1">
      <c r="B272" s="9" t="s">
        <v>16</v>
      </c>
      <c r="C272" s="11">
        <f t="shared" ref="C272:C283" si="69">F272+J272+M272+N272</f>
        <v>315676.24699999997</v>
      </c>
      <c r="D272" s="10">
        <v>159434.19500000001</v>
      </c>
      <c r="E272" s="10">
        <v>7396.2030000000004</v>
      </c>
      <c r="F272" s="11">
        <f t="shared" ref="F272:F283" si="70">E272+D272</f>
        <v>166830.39800000002</v>
      </c>
      <c r="G272" s="10">
        <v>46722.603999999999</v>
      </c>
      <c r="H272" s="10">
        <v>5383.4009999999998</v>
      </c>
      <c r="I272" s="10">
        <v>90734.05</v>
      </c>
      <c r="J272" s="11">
        <f t="shared" ref="J272:J283" si="71">I272+H272+G272</f>
        <v>142840.05499999999</v>
      </c>
      <c r="K272" s="10">
        <v>509.483</v>
      </c>
      <c r="L272" s="10">
        <v>5480.0950000000003</v>
      </c>
      <c r="M272" s="11">
        <f t="shared" ref="M272:M283" si="72">L272+K272</f>
        <v>5989.5780000000004</v>
      </c>
      <c r="N272" s="11">
        <v>16.216000000000001</v>
      </c>
    </row>
    <row r="273" spans="2:14" ht="50.1" hidden="1" customHeight="1">
      <c r="B273" s="37" t="s">
        <v>17</v>
      </c>
      <c r="C273" s="6">
        <f t="shared" si="69"/>
        <v>331748.13099999999</v>
      </c>
      <c r="D273" s="5">
        <v>150667.02900000001</v>
      </c>
      <c r="E273" s="5">
        <v>12267.772999999999</v>
      </c>
      <c r="F273" s="6">
        <f t="shared" si="70"/>
        <v>162934.802</v>
      </c>
      <c r="G273" s="5">
        <v>59677.957000000002</v>
      </c>
      <c r="H273" s="5">
        <v>8031.2759999999998</v>
      </c>
      <c r="I273" s="5">
        <v>92473.942999999999</v>
      </c>
      <c r="J273" s="6">
        <f t="shared" si="71"/>
        <v>160183.17600000001</v>
      </c>
      <c r="K273" s="5">
        <v>609.54499999999996</v>
      </c>
      <c r="L273" s="5">
        <v>8008.2489999999998</v>
      </c>
      <c r="M273" s="6">
        <f t="shared" si="72"/>
        <v>8617.7939999999999</v>
      </c>
      <c r="N273" s="6">
        <v>12.359</v>
      </c>
    </row>
    <row r="274" spans="2:14" ht="50.1" hidden="1" customHeight="1">
      <c r="B274" s="9" t="s">
        <v>18</v>
      </c>
      <c r="C274" s="11">
        <f t="shared" si="69"/>
        <v>359771.76980000001</v>
      </c>
      <c r="D274" s="10">
        <v>197549.50480000002</v>
      </c>
      <c r="E274" s="10">
        <v>9447.5820000000003</v>
      </c>
      <c r="F274" s="11">
        <f t="shared" si="70"/>
        <v>206997.08680000002</v>
      </c>
      <c r="G274" s="10">
        <v>42573.462</v>
      </c>
      <c r="H274" s="10">
        <v>9851.4509999999991</v>
      </c>
      <c r="I274" s="10">
        <v>91268.64</v>
      </c>
      <c r="J274" s="11">
        <f t="shared" si="71"/>
        <v>143693.55300000001</v>
      </c>
      <c r="K274" s="10">
        <v>694.97799999999995</v>
      </c>
      <c r="L274" s="10">
        <v>8378.1630000000005</v>
      </c>
      <c r="M274" s="11">
        <f t="shared" si="72"/>
        <v>9073.1409999999996</v>
      </c>
      <c r="N274" s="11">
        <v>7.9889999999999999</v>
      </c>
    </row>
    <row r="275" spans="2:14" ht="50.1" hidden="1" customHeight="1">
      <c r="B275" s="37" t="s">
        <v>19</v>
      </c>
      <c r="C275" s="6">
        <f t="shared" si="69"/>
        <v>367051.40199999994</v>
      </c>
      <c r="D275" s="5">
        <v>186039.37899999999</v>
      </c>
      <c r="E275" s="5">
        <v>13184.668</v>
      </c>
      <c r="F275" s="6">
        <f t="shared" si="70"/>
        <v>199224.04699999999</v>
      </c>
      <c r="G275" s="5">
        <v>50959.271999999997</v>
      </c>
      <c r="H275" s="5">
        <v>8027.6229999999996</v>
      </c>
      <c r="I275" s="5">
        <v>101380.33900000001</v>
      </c>
      <c r="J275" s="6">
        <f t="shared" si="71"/>
        <v>160367.234</v>
      </c>
      <c r="K275" s="5">
        <v>570.25599999999997</v>
      </c>
      <c r="L275" s="5">
        <v>6126.7839999999997</v>
      </c>
      <c r="M275" s="6">
        <f t="shared" si="72"/>
        <v>6697.04</v>
      </c>
      <c r="N275" s="6">
        <v>763.08100000000002</v>
      </c>
    </row>
    <row r="276" spans="2:14" ht="50.1" hidden="1" customHeight="1">
      <c r="B276" s="9" t="s">
        <v>20</v>
      </c>
      <c r="C276" s="11">
        <f t="shared" si="69"/>
        <v>378262.0906</v>
      </c>
      <c r="D276" s="10">
        <v>200629.21159999998</v>
      </c>
      <c r="E276" s="10">
        <v>11417.657999999999</v>
      </c>
      <c r="F276" s="11">
        <f t="shared" si="70"/>
        <v>212046.86959999998</v>
      </c>
      <c r="G276" s="10">
        <v>52018.951000000001</v>
      </c>
      <c r="H276" s="10">
        <v>7394.5739999999996</v>
      </c>
      <c r="I276" s="10">
        <v>96284.967999999993</v>
      </c>
      <c r="J276" s="11">
        <f t="shared" si="71"/>
        <v>155698.49299999999</v>
      </c>
      <c r="K276" s="10">
        <v>515.71699999999998</v>
      </c>
      <c r="L276" s="10">
        <v>9846.7620000000006</v>
      </c>
      <c r="M276" s="11">
        <f t="shared" si="72"/>
        <v>10362.479000000001</v>
      </c>
      <c r="N276" s="11">
        <v>154.24900000002981</v>
      </c>
    </row>
    <row r="277" spans="2:14" ht="50.1" hidden="1" customHeight="1">
      <c r="B277" s="37" t="s">
        <v>21</v>
      </c>
      <c r="C277" s="6">
        <f t="shared" si="69"/>
        <v>412035.90299999999</v>
      </c>
      <c r="D277" s="5">
        <v>233871.734</v>
      </c>
      <c r="E277" s="5">
        <v>6725.6859999999997</v>
      </c>
      <c r="F277" s="6">
        <f t="shared" si="70"/>
        <v>240597.41999999998</v>
      </c>
      <c r="G277" s="5">
        <v>77845.695999999996</v>
      </c>
      <c r="H277" s="5">
        <v>5104.7979999999998</v>
      </c>
      <c r="I277" s="5">
        <v>80345.307000000001</v>
      </c>
      <c r="J277" s="6">
        <f t="shared" si="71"/>
        <v>163295.80099999998</v>
      </c>
      <c r="K277" s="5">
        <v>882.202</v>
      </c>
      <c r="L277" s="5">
        <v>5796.9539999999997</v>
      </c>
      <c r="M277" s="6">
        <f t="shared" si="72"/>
        <v>6679.1559999999999</v>
      </c>
      <c r="N277" s="6">
        <v>1463.5260000000001</v>
      </c>
    </row>
    <row r="278" spans="2:14" ht="50.1" hidden="1" customHeight="1">
      <c r="B278" s="9" t="s">
        <v>22</v>
      </c>
      <c r="C278" s="11">
        <f t="shared" si="69"/>
        <v>442641.12900000002</v>
      </c>
      <c r="D278" s="10">
        <v>254423.49400000001</v>
      </c>
      <c r="E278" s="10">
        <v>7203.723</v>
      </c>
      <c r="F278" s="11">
        <f t="shared" si="70"/>
        <v>261627.217</v>
      </c>
      <c r="G278" s="10">
        <v>64945.714</v>
      </c>
      <c r="H278" s="10">
        <v>9324.1029999999992</v>
      </c>
      <c r="I278" s="10">
        <v>99616.566999999995</v>
      </c>
      <c r="J278" s="11">
        <f t="shared" si="71"/>
        <v>173886.38399999999</v>
      </c>
      <c r="K278" s="10">
        <v>685.87599999999998</v>
      </c>
      <c r="L278" s="10">
        <v>6422.2020000000002</v>
      </c>
      <c r="M278" s="11">
        <f t="shared" si="72"/>
        <v>7108.0780000000004</v>
      </c>
      <c r="N278" s="11">
        <v>19.45</v>
      </c>
    </row>
    <row r="279" spans="2:14" ht="50.1" hidden="1" customHeight="1">
      <c r="B279" s="37" t="s">
        <v>23</v>
      </c>
      <c r="C279" s="6">
        <f t="shared" si="69"/>
        <v>407804.03799999994</v>
      </c>
      <c r="D279" s="5">
        <v>240231.61</v>
      </c>
      <c r="E279" s="5">
        <v>10137.555</v>
      </c>
      <c r="F279" s="6">
        <f t="shared" si="70"/>
        <v>250369.16499999998</v>
      </c>
      <c r="G279" s="5">
        <v>44615.963000000003</v>
      </c>
      <c r="H279" s="5">
        <v>7275.8059999999996</v>
      </c>
      <c r="I279" s="5">
        <v>98544.134999999995</v>
      </c>
      <c r="J279" s="6">
        <f t="shared" si="71"/>
        <v>150435.90399999998</v>
      </c>
      <c r="K279" s="5">
        <v>594.39800000000002</v>
      </c>
      <c r="L279" s="5">
        <v>6404.5709999999999</v>
      </c>
      <c r="M279" s="6">
        <f t="shared" si="72"/>
        <v>6998.9690000000001</v>
      </c>
      <c r="N279" s="6">
        <v>0</v>
      </c>
    </row>
    <row r="280" spans="2:14" ht="50.1" hidden="1" customHeight="1">
      <c r="B280" s="9" t="s">
        <v>24</v>
      </c>
      <c r="C280" s="11">
        <f t="shared" si="69"/>
        <v>403385.21</v>
      </c>
      <c r="D280" s="10">
        <v>214721.005</v>
      </c>
      <c r="E280" s="10">
        <v>8921.9220000000005</v>
      </c>
      <c r="F280" s="11">
        <f t="shared" si="70"/>
        <v>223642.927</v>
      </c>
      <c r="G280" s="10">
        <v>57492.175999999999</v>
      </c>
      <c r="H280" s="10">
        <v>8002.576</v>
      </c>
      <c r="I280" s="10">
        <v>105678.315</v>
      </c>
      <c r="J280" s="11">
        <f t="shared" si="71"/>
        <v>171173.06700000001</v>
      </c>
      <c r="K280" s="10">
        <v>988.87599999999998</v>
      </c>
      <c r="L280" s="10">
        <v>7580.34</v>
      </c>
      <c r="M280" s="11">
        <f t="shared" si="72"/>
        <v>8569.2160000000003</v>
      </c>
      <c r="N280" s="11">
        <v>0</v>
      </c>
    </row>
    <row r="281" spans="2:14" ht="50.1" hidden="1" customHeight="1">
      <c r="B281" s="37" t="s">
        <v>25</v>
      </c>
      <c r="C281" s="6">
        <f t="shared" si="69"/>
        <v>403084.80199999997</v>
      </c>
      <c r="D281" s="5">
        <v>192251.83</v>
      </c>
      <c r="E281" s="5">
        <v>9330.2080000000005</v>
      </c>
      <c r="F281" s="6">
        <f t="shared" si="70"/>
        <v>201582.038</v>
      </c>
      <c r="G281" s="5">
        <v>69713.653999999995</v>
      </c>
      <c r="H281" s="5">
        <v>10394.834000000001</v>
      </c>
      <c r="I281" s="5">
        <v>113015.537</v>
      </c>
      <c r="J281" s="6">
        <f t="shared" si="71"/>
        <v>193124.02499999999</v>
      </c>
      <c r="K281" s="5">
        <v>851.51700000000005</v>
      </c>
      <c r="L281" s="5">
        <v>7449.2219999999998</v>
      </c>
      <c r="M281" s="6">
        <f t="shared" si="72"/>
        <v>8300.7389999999996</v>
      </c>
      <c r="N281" s="6">
        <v>78</v>
      </c>
    </row>
    <row r="282" spans="2:14" ht="50.1" hidden="1" customHeight="1">
      <c r="B282" s="9" t="s">
        <v>26</v>
      </c>
      <c r="C282" s="11">
        <f t="shared" si="69"/>
        <v>374149.78899999999</v>
      </c>
      <c r="D282" s="10">
        <v>198303.32699999999</v>
      </c>
      <c r="E282" s="10">
        <v>10343.782999999999</v>
      </c>
      <c r="F282" s="11">
        <f t="shared" si="70"/>
        <v>208647.11</v>
      </c>
      <c r="G282" s="10">
        <v>59807.078999999998</v>
      </c>
      <c r="H282" s="10">
        <v>6707.0839999999998</v>
      </c>
      <c r="I282" s="10">
        <v>90708.331999999995</v>
      </c>
      <c r="J282" s="11">
        <f t="shared" si="71"/>
        <v>157222.495</v>
      </c>
      <c r="K282" s="10">
        <v>1117.886</v>
      </c>
      <c r="L282" s="10">
        <v>7154.9780000000001</v>
      </c>
      <c r="M282" s="11">
        <f t="shared" si="72"/>
        <v>8272.8639999999996</v>
      </c>
      <c r="N282" s="11">
        <v>7.32</v>
      </c>
    </row>
    <row r="283" spans="2:14" ht="50.1" hidden="1" customHeight="1">
      <c r="B283" s="37" t="s">
        <v>27</v>
      </c>
      <c r="C283" s="6">
        <f t="shared" si="69"/>
        <v>479095.83099999995</v>
      </c>
      <c r="D283" s="5">
        <v>254407.18599999999</v>
      </c>
      <c r="E283" s="5">
        <v>9919.19</v>
      </c>
      <c r="F283" s="6">
        <f t="shared" si="70"/>
        <v>264326.37599999999</v>
      </c>
      <c r="G283" s="5">
        <v>91224.290999999997</v>
      </c>
      <c r="H283" s="5">
        <v>9435.9220000000005</v>
      </c>
      <c r="I283" s="5">
        <v>103028.33199999999</v>
      </c>
      <c r="J283" s="6">
        <f t="shared" si="71"/>
        <v>203688.54499999998</v>
      </c>
      <c r="K283" s="5">
        <v>965.34299999999996</v>
      </c>
      <c r="L283" s="5">
        <v>9813.4470000000001</v>
      </c>
      <c r="M283" s="6">
        <f t="shared" si="72"/>
        <v>10778.79</v>
      </c>
      <c r="N283" s="6">
        <v>302.12</v>
      </c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6"/>
      <c r="L284" s="36"/>
      <c r="M284" s="35"/>
      <c r="N284" s="35"/>
    </row>
    <row r="285" spans="2:14" ht="50.1" hidden="1" customHeight="1">
      <c r="B285" s="9" t="s">
        <v>16</v>
      </c>
      <c r="C285" s="11">
        <f t="shared" ref="C285:C296" si="73">F285+J285+M285+N285</f>
        <v>363113.59260000003</v>
      </c>
      <c r="D285" s="10">
        <v>185851.93059999999</v>
      </c>
      <c r="E285" s="10">
        <v>6804.634</v>
      </c>
      <c r="F285" s="11">
        <f t="shared" ref="F285:F296" si="74">E285+D285</f>
        <v>192656.56459999998</v>
      </c>
      <c r="G285" s="10">
        <v>68231.97</v>
      </c>
      <c r="H285" s="10">
        <v>8394.4140000000007</v>
      </c>
      <c r="I285" s="10">
        <v>84342.974000000002</v>
      </c>
      <c r="J285" s="11">
        <f t="shared" ref="J285:J296" si="75">I285+H285+G285</f>
        <v>160969.35800000001</v>
      </c>
      <c r="K285" s="10">
        <v>1000.746</v>
      </c>
      <c r="L285" s="10">
        <v>7977.9219999999996</v>
      </c>
      <c r="M285" s="11">
        <f t="shared" ref="M285:M296" si="76">L285+K285</f>
        <v>8978.6679999999997</v>
      </c>
      <c r="N285" s="11">
        <v>509.0020000000298</v>
      </c>
    </row>
    <row r="286" spans="2:14" ht="50.1" hidden="1" customHeight="1">
      <c r="B286" s="37" t="s">
        <v>17</v>
      </c>
      <c r="C286" s="6">
        <f t="shared" si="73"/>
        <v>365575.81</v>
      </c>
      <c r="D286" s="5">
        <v>163600.128</v>
      </c>
      <c r="E286" s="5">
        <v>6258.2659999999996</v>
      </c>
      <c r="F286" s="6">
        <f t="shared" si="74"/>
        <v>169858.394</v>
      </c>
      <c r="G286" s="5">
        <v>46413.046999999999</v>
      </c>
      <c r="H286" s="5">
        <v>8617.6219999999994</v>
      </c>
      <c r="I286" s="5">
        <v>131468.149</v>
      </c>
      <c r="J286" s="6">
        <f t="shared" si="75"/>
        <v>186498.818</v>
      </c>
      <c r="K286" s="5">
        <v>1098.7429999999999</v>
      </c>
      <c r="L286" s="5">
        <v>8046.2280000000001</v>
      </c>
      <c r="M286" s="6">
        <f t="shared" si="76"/>
        <v>9144.9709999999995</v>
      </c>
      <c r="N286" s="6">
        <v>73.626999999999995</v>
      </c>
    </row>
    <row r="287" spans="2:14" ht="50.1" hidden="1" customHeight="1">
      <c r="B287" s="9" t="s">
        <v>18</v>
      </c>
      <c r="C287" s="11">
        <f t="shared" si="73"/>
        <v>369876.28200000001</v>
      </c>
      <c r="D287" s="10">
        <v>201443.15100000001</v>
      </c>
      <c r="E287" s="10">
        <v>5570.0450000000001</v>
      </c>
      <c r="F287" s="11">
        <f t="shared" si="74"/>
        <v>207013.19600000003</v>
      </c>
      <c r="G287" s="10">
        <v>57945.222999999998</v>
      </c>
      <c r="H287" s="10">
        <v>9125.973</v>
      </c>
      <c r="I287" s="10">
        <v>87072.489000000001</v>
      </c>
      <c r="J287" s="11">
        <f t="shared" si="75"/>
        <v>154143.685</v>
      </c>
      <c r="K287" s="10">
        <v>888.22699999999998</v>
      </c>
      <c r="L287" s="10">
        <v>7823.5739999999996</v>
      </c>
      <c r="M287" s="11">
        <f t="shared" si="76"/>
        <v>8711.8009999999995</v>
      </c>
      <c r="N287" s="11">
        <v>7.6</v>
      </c>
    </row>
    <row r="288" spans="2:14" ht="50.1" hidden="1" customHeight="1">
      <c r="B288" s="37" t="s">
        <v>19</v>
      </c>
      <c r="C288" s="6">
        <f t="shared" si="73"/>
        <v>375828.299</v>
      </c>
      <c r="D288" s="5">
        <v>198966.03599999999</v>
      </c>
      <c r="E288" s="5">
        <v>7432.3410000000003</v>
      </c>
      <c r="F288" s="6">
        <f t="shared" si="74"/>
        <v>206398.37699999998</v>
      </c>
      <c r="G288" s="5">
        <v>72061.967000000004</v>
      </c>
      <c r="H288" s="5">
        <v>9477.277</v>
      </c>
      <c r="I288" s="5">
        <v>78198.630999999994</v>
      </c>
      <c r="J288" s="6">
        <f t="shared" si="75"/>
        <v>159737.875</v>
      </c>
      <c r="K288" s="5">
        <v>1073.452</v>
      </c>
      <c r="L288" s="5">
        <v>8618.5949999999993</v>
      </c>
      <c r="M288" s="6">
        <f t="shared" si="76"/>
        <v>9692.0469999999987</v>
      </c>
      <c r="N288" s="6">
        <v>0</v>
      </c>
    </row>
    <row r="289" spans="2:14" ht="50.1" hidden="1" customHeight="1">
      <c r="B289" s="9" t="s">
        <v>20</v>
      </c>
      <c r="C289" s="11">
        <f t="shared" si="73"/>
        <v>370985.01399999997</v>
      </c>
      <c r="D289" s="10">
        <v>202499.70199999999</v>
      </c>
      <c r="E289" s="10">
        <v>5814.31</v>
      </c>
      <c r="F289" s="11">
        <f t="shared" si="74"/>
        <v>208314.01199999999</v>
      </c>
      <c r="G289" s="10">
        <v>42724.550999999999</v>
      </c>
      <c r="H289" s="10">
        <v>7441.6130000000003</v>
      </c>
      <c r="I289" s="10">
        <v>103555.394</v>
      </c>
      <c r="J289" s="11">
        <f t="shared" si="75"/>
        <v>153721.55799999999</v>
      </c>
      <c r="K289" s="10">
        <v>536.26</v>
      </c>
      <c r="L289" s="10">
        <v>8413.1839999999993</v>
      </c>
      <c r="M289" s="11">
        <f t="shared" si="76"/>
        <v>8949.4439999999995</v>
      </c>
      <c r="N289" s="11">
        <v>0</v>
      </c>
    </row>
    <row r="290" spans="2:14" ht="50.1" hidden="1" customHeight="1">
      <c r="B290" s="37" t="s">
        <v>21</v>
      </c>
      <c r="C290" s="6">
        <f t="shared" si="73"/>
        <v>457230.73099999997</v>
      </c>
      <c r="D290" s="5">
        <v>243361.72399999999</v>
      </c>
      <c r="E290" s="5">
        <v>6237.7790000000005</v>
      </c>
      <c r="F290" s="6">
        <f t="shared" si="74"/>
        <v>249599.503</v>
      </c>
      <c r="G290" s="5">
        <v>105284.344</v>
      </c>
      <c r="H290" s="5">
        <v>7099.8819999999996</v>
      </c>
      <c r="I290" s="5">
        <v>89067.898000000001</v>
      </c>
      <c r="J290" s="6">
        <f t="shared" si="75"/>
        <v>201452.12400000001</v>
      </c>
      <c r="K290" s="5">
        <v>854.30499999999995</v>
      </c>
      <c r="L290" s="5">
        <v>5324.799</v>
      </c>
      <c r="M290" s="6">
        <f t="shared" si="76"/>
        <v>6179.1040000000003</v>
      </c>
      <c r="N290" s="6">
        <v>0</v>
      </c>
    </row>
    <row r="291" spans="2:14" ht="50.1" hidden="1" customHeight="1">
      <c r="B291" s="9" t="s">
        <v>22</v>
      </c>
      <c r="C291" s="11">
        <f t="shared" si="73"/>
        <v>482164.14600000001</v>
      </c>
      <c r="D291" s="10">
        <v>284586.98800000001</v>
      </c>
      <c r="E291" s="10">
        <v>5346.3119999999999</v>
      </c>
      <c r="F291" s="11">
        <f t="shared" si="74"/>
        <v>289933.3</v>
      </c>
      <c r="G291" s="10">
        <v>55050.656999999999</v>
      </c>
      <c r="H291" s="10">
        <v>8996.5169999999998</v>
      </c>
      <c r="I291" s="10">
        <v>118887.864</v>
      </c>
      <c r="J291" s="11">
        <f t="shared" si="75"/>
        <v>182935.038</v>
      </c>
      <c r="K291" s="10">
        <v>1569.2370000000001</v>
      </c>
      <c r="L291" s="10">
        <v>7708.375</v>
      </c>
      <c r="M291" s="11">
        <f t="shared" si="76"/>
        <v>9277.612000000001</v>
      </c>
      <c r="N291" s="11">
        <v>18.196000000000002</v>
      </c>
    </row>
    <row r="292" spans="2:14" ht="50.1" hidden="1" customHeight="1">
      <c r="B292" s="37" t="s">
        <v>23</v>
      </c>
      <c r="C292" s="6">
        <f t="shared" si="73"/>
        <v>451314.83961800003</v>
      </c>
      <c r="D292" s="5">
        <v>245198.391</v>
      </c>
      <c r="E292" s="5">
        <v>4097.0640000000003</v>
      </c>
      <c r="F292" s="6">
        <f t="shared" si="74"/>
        <v>249295.45500000002</v>
      </c>
      <c r="G292" s="5">
        <v>60615.946302000004</v>
      </c>
      <c r="H292" s="5">
        <v>5591.8220000000001</v>
      </c>
      <c r="I292" s="5">
        <v>128008.885316</v>
      </c>
      <c r="J292" s="6">
        <f t="shared" si="75"/>
        <v>194216.65361800001</v>
      </c>
      <c r="K292" s="5">
        <v>896.01800000000003</v>
      </c>
      <c r="L292" s="5">
        <v>6901.2179999999998</v>
      </c>
      <c r="M292" s="6">
        <f t="shared" si="76"/>
        <v>7797.2359999999999</v>
      </c>
      <c r="N292" s="6">
        <v>5.4949999999701973</v>
      </c>
    </row>
    <row r="293" spans="2:14" ht="50.1" hidden="1" customHeight="1">
      <c r="B293" s="9" t="s">
        <v>24</v>
      </c>
      <c r="C293" s="11">
        <f t="shared" si="73"/>
        <v>491284.89499999996</v>
      </c>
      <c r="D293" s="10">
        <v>271240.84000000003</v>
      </c>
      <c r="E293" s="10">
        <v>5804.1329999999998</v>
      </c>
      <c r="F293" s="11">
        <f t="shared" si="74"/>
        <v>277044.973</v>
      </c>
      <c r="G293" s="10">
        <v>75176.770999999993</v>
      </c>
      <c r="H293" s="10">
        <v>7599.3969999999999</v>
      </c>
      <c r="I293" s="10">
        <v>122227.079</v>
      </c>
      <c r="J293" s="11">
        <f t="shared" si="75"/>
        <v>205003.24699999997</v>
      </c>
      <c r="K293" s="10">
        <v>1164.5640000000001</v>
      </c>
      <c r="L293" s="10">
        <v>8069.1109999999999</v>
      </c>
      <c r="M293" s="11">
        <f t="shared" si="76"/>
        <v>9233.6749999999993</v>
      </c>
      <c r="N293" s="11">
        <v>3</v>
      </c>
    </row>
    <row r="294" spans="2:14" ht="50.1" hidden="1" customHeight="1">
      <c r="B294" s="37" t="s">
        <v>25</v>
      </c>
      <c r="C294" s="6">
        <f t="shared" si="73"/>
        <v>411190.9215</v>
      </c>
      <c r="D294" s="5">
        <v>211145.60649999999</v>
      </c>
      <c r="E294" s="5">
        <v>6073.7529999999997</v>
      </c>
      <c r="F294" s="6">
        <f t="shared" si="74"/>
        <v>217219.35949999999</v>
      </c>
      <c r="G294" s="5">
        <v>58001.137999999999</v>
      </c>
      <c r="H294" s="5">
        <v>7341.2340000000004</v>
      </c>
      <c r="I294" s="5">
        <v>119105.03</v>
      </c>
      <c r="J294" s="6">
        <f t="shared" si="75"/>
        <v>184447.402</v>
      </c>
      <c r="K294" s="5">
        <v>1072.4770000000001</v>
      </c>
      <c r="L294" s="5">
        <v>8301.8729999999996</v>
      </c>
      <c r="M294" s="6">
        <f t="shared" si="76"/>
        <v>9374.35</v>
      </c>
      <c r="N294" s="6">
        <v>149.81</v>
      </c>
    </row>
    <row r="295" spans="2:14" ht="50.1" hidden="1" customHeight="1">
      <c r="B295" s="9" t="s">
        <v>26</v>
      </c>
      <c r="C295" s="11">
        <f t="shared" si="73"/>
        <v>405118.04572000005</v>
      </c>
      <c r="D295" s="10">
        <v>204285.149</v>
      </c>
      <c r="E295" s="10">
        <v>7639.2879999999996</v>
      </c>
      <c r="F295" s="11">
        <f t="shared" si="74"/>
        <v>211924.43700000001</v>
      </c>
      <c r="G295" s="10">
        <v>66200.744000000006</v>
      </c>
      <c r="H295" s="10">
        <v>7262.8019999999997</v>
      </c>
      <c r="I295" s="10">
        <v>110921.656</v>
      </c>
      <c r="J295" s="11">
        <f t="shared" si="75"/>
        <v>184385.20199999999</v>
      </c>
      <c r="K295" s="10">
        <v>629.51700000000005</v>
      </c>
      <c r="L295" s="10">
        <v>7852.8389999999999</v>
      </c>
      <c r="M295" s="11">
        <f t="shared" si="76"/>
        <v>8482.3559999999998</v>
      </c>
      <c r="N295" s="11">
        <v>326.0507200000286</v>
      </c>
    </row>
    <row r="296" spans="2:14" ht="50.1" hidden="1" customHeight="1">
      <c r="B296" s="37" t="s">
        <v>27</v>
      </c>
      <c r="C296" s="6">
        <f t="shared" si="73"/>
        <v>452002.01923999994</v>
      </c>
      <c r="D296" s="5">
        <v>242279.32199999999</v>
      </c>
      <c r="E296" s="5">
        <v>7509.5190000000002</v>
      </c>
      <c r="F296" s="6">
        <f t="shared" si="74"/>
        <v>249788.84099999999</v>
      </c>
      <c r="G296" s="5">
        <v>63649.773000000001</v>
      </c>
      <c r="H296" s="5">
        <v>7451.0559999999996</v>
      </c>
      <c r="I296" s="5">
        <v>119629.49424</v>
      </c>
      <c r="J296" s="6">
        <f t="shared" si="75"/>
        <v>190730.32324</v>
      </c>
      <c r="K296" s="5">
        <v>1089.9739999999999</v>
      </c>
      <c r="L296" s="5">
        <v>10354.199000000001</v>
      </c>
      <c r="M296" s="6">
        <f t="shared" si="76"/>
        <v>11444.173000000001</v>
      </c>
      <c r="N296" s="6">
        <v>38.682000000000002</v>
      </c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6"/>
      <c r="L297" s="36"/>
      <c r="M297" s="35"/>
      <c r="N297" s="35"/>
    </row>
    <row r="298" spans="2:14" ht="50.1" hidden="1" customHeight="1">
      <c r="B298" s="9" t="s">
        <v>16</v>
      </c>
      <c r="C298" s="11">
        <f t="shared" ref="C298:C309" si="77">F298+J298+M298+N298</f>
        <v>433671.74</v>
      </c>
      <c r="D298" s="10">
        <v>198687.89499999999</v>
      </c>
      <c r="E298" s="10">
        <v>7192.0389999999998</v>
      </c>
      <c r="F298" s="11">
        <f t="shared" ref="F298:F309" si="78">E298+D298</f>
        <v>205879.93399999998</v>
      </c>
      <c r="G298" s="10">
        <v>61278.767999999996</v>
      </c>
      <c r="H298" s="10">
        <v>6769.0929999999998</v>
      </c>
      <c r="I298" s="10">
        <v>151699.122</v>
      </c>
      <c r="J298" s="11">
        <f t="shared" ref="J298:J309" si="79">I298+H298+G298</f>
        <v>219746.98300000001</v>
      </c>
      <c r="K298" s="10">
        <v>757.46400000000006</v>
      </c>
      <c r="L298" s="10">
        <v>7287.3590000000004</v>
      </c>
      <c r="M298" s="11">
        <f t="shared" ref="M298:M309" si="80">L298+K298</f>
        <v>8044.8230000000003</v>
      </c>
      <c r="N298" s="11">
        <v>0</v>
      </c>
    </row>
    <row r="299" spans="2:14" ht="50.1" hidden="1" customHeight="1">
      <c r="B299" s="37" t="s">
        <v>17</v>
      </c>
      <c r="C299" s="6">
        <f t="shared" si="77"/>
        <v>422762.23000000004</v>
      </c>
      <c r="D299" s="5">
        <v>200738.742</v>
      </c>
      <c r="E299" s="5">
        <v>7211.81</v>
      </c>
      <c r="F299" s="6">
        <f t="shared" si="78"/>
        <v>207950.552</v>
      </c>
      <c r="G299" s="5">
        <v>68424.710000000006</v>
      </c>
      <c r="H299" s="5">
        <v>8855</v>
      </c>
      <c r="I299" s="5">
        <v>130543.322</v>
      </c>
      <c r="J299" s="6">
        <f t="shared" si="79"/>
        <v>207823.03200000001</v>
      </c>
      <c r="K299" s="5">
        <v>858.55499999999995</v>
      </c>
      <c r="L299" s="5">
        <v>6129.7489999999998</v>
      </c>
      <c r="M299" s="6">
        <f t="shared" si="80"/>
        <v>6988.3040000000001</v>
      </c>
      <c r="N299" s="6">
        <v>0.34200000000000003</v>
      </c>
    </row>
    <row r="300" spans="2:14" ht="50.1" hidden="1" customHeight="1">
      <c r="B300" s="9" t="s">
        <v>18</v>
      </c>
      <c r="C300" s="11">
        <f t="shared" si="77"/>
        <v>345064.80299999996</v>
      </c>
      <c r="D300" s="10">
        <v>182057.14799999999</v>
      </c>
      <c r="E300" s="10">
        <v>3924.0230000000001</v>
      </c>
      <c r="F300" s="11">
        <f t="shared" si="78"/>
        <v>185981.17099999997</v>
      </c>
      <c r="G300" s="10">
        <v>67722.078999999998</v>
      </c>
      <c r="H300" s="10">
        <v>5520.7730000000001</v>
      </c>
      <c r="I300" s="10">
        <v>80502.434999999998</v>
      </c>
      <c r="J300" s="11">
        <f t="shared" si="79"/>
        <v>153745.28700000001</v>
      </c>
      <c r="K300" s="10">
        <v>672.69500000000005</v>
      </c>
      <c r="L300" s="10">
        <v>4574.7529999999997</v>
      </c>
      <c r="M300" s="11">
        <f t="shared" si="80"/>
        <v>5247.4479999999994</v>
      </c>
      <c r="N300" s="11">
        <v>90.897000000000006</v>
      </c>
    </row>
    <row r="301" spans="2:14" ht="50.1" hidden="1" customHeight="1">
      <c r="B301" s="37" t="s">
        <v>19</v>
      </c>
      <c r="C301" s="6">
        <f t="shared" si="77"/>
        <v>238766.815</v>
      </c>
      <c r="D301" s="5">
        <v>120317.93399999999</v>
      </c>
      <c r="E301" s="5">
        <v>897.40800000000002</v>
      </c>
      <c r="F301" s="6">
        <f t="shared" si="78"/>
        <v>121215.34199999999</v>
      </c>
      <c r="G301" s="5">
        <v>43151.154000000002</v>
      </c>
      <c r="H301" s="5">
        <v>794.69799999999998</v>
      </c>
      <c r="I301" s="5">
        <v>72167.267999999996</v>
      </c>
      <c r="J301" s="6">
        <f t="shared" si="79"/>
        <v>116113.12</v>
      </c>
      <c r="K301" s="5">
        <v>231.691</v>
      </c>
      <c r="L301" s="5">
        <v>1206.662</v>
      </c>
      <c r="M301" s="6">
        <f t="shared" si="80"/>
        <v>1438.3530000000001</v>
      </c>
      <c r="N301" s="6">
        <v>0</v>
      </c>
    </row>
    <row r="302" spans="2:14" ht="50.1" hidden="1" customHeight="1">
      <c r="B302" s="9" t="s">
        <v>20</v>
      </c>
      <c r="C302" s="11">
        <f t="shared" si="77"/>
        <v>312320.63799999998</v>
      </c>
      <c r="D302" s="10">
        <v>154569.29300000001</v>
      </c>
      <c r="E302" s="10">
        <v>1983.2760000000001</v>
      </c>
      <c r="F302" s="11">
        <f t="shared" si="78"/>
        <v>156552.56900000002</v>
      </c>
      <c r="G302" s="10">
        <v>50300.826000000001</v>
      </c>
      <c r="H302" s="10">
        <v>2937.7489999999998</v>
      </c>
      <c r="I302" s="10">
        <v>97524.122000000003</v>
      </c>
      <c r="J302" s="11">
        <f t="shared" si="79"/>
        <v>150762.69699999999</v>
      </c>
      <c r="K302" s="10">
        <v>606.327</v>
      </c>
      <c r="L302" s="10">
        <v>4399.0450000000001</v>
      </c>
      <c r="M302" s="11">
        <f t="shared" si="80"/>
        <v>5005.3720000000003</v>
      </c>
      <c r="N302" s="11">
        <v>0</v>
      </c>
    </row>
    <row r="303" spans="2:14" ht="50.1" hidden="1" customHeight="1">
      <c r="B303" s="37" t="s">
        <v>21</v>
      </c>
      <c r="C303" s="6">
        <f t="shared" si="77"/>
        <v>458828.72699999996</v>
      </c>
      <c r="D303" s="5">
        <v>244920.90299999999</v>
      </c>
      <c r="E303" s="5">
        <v>6724.0190000000002</v>
      </c>
      <c r="F303" s="6">
        <f t="shared" si="78"/>
        <v>251644.92199999999</v>
      </c>
      <c r="G303" s="5">
        <v>66409.392000000007</v>
      </c>
      <c r="H303" s="5">
        <v>6543.8190000000004</v>
      </c>
      <c r="I303" s="5">
        <v>124346.93700000001</v>
      </c>
      <c r="J303" s="6">
        <f t="shared" si="79"/>
        <v>197300.14800000002</v>
      </c>
      <c r="K303" s="5">
        <v>882.55700000000002</v>
      </c>
      <c r="L303" s="5">
        <v>8999.2549999999992</v>
      </c>
      <c r="M303" s="6">
        <f t="shared" si="80"/>
        <v>9881.8119999999999</v>
      </c>
      <c r="N303" s="6">
        <v>1.845</v>
      </c>
    </row>
    <row r="304" spans="2:14" ht="50.1" hidden="1" customHeight="1">
      <c r="B304" s="9" t="s">
        <v>22</v>
      </c>
      <c r="C304" s="11">
        <f t="shared" si="77"/>
        <v>527791.81799999997</v>
      </c>
      <c r="D304" s="10">
        <v>275185.38299999997</v>
      </c>
      <c r="E304" s="10">
        <v>8828.64</v>
      </c>
      <c r="F304" s="11">
        <f t="shared" si="78"/>
        <v>284014.02299999999</v>
      </c>
      <c r="G304" s="10">
        <v>42512.875</v>
      </c>
      <c r="H304" s="10">
        <v>7842.3119999999999</v>
      </c>
      <c r="I304" s="10">
        <v>183198.80300000001</v>
      </c>
      <c r="J304" s="11">
        <f t="shared" si="79"/>
        <v>233553.99000000002</v>
      </c>
      <c r="K304" s="10">
        <v>673.39</v>
      </c>
      <c r="L304" s="10">
        <v>9045.6880000000001</v>
      </c>
      <c r="M304" s="11">
        <f t="shared" si="80"/>
        <v>9719.0779999999995</v>
      </c>
      <c r="N304" s="11">
        <v>504.72699999999998</v>
      </c>
    </row>
    <row r="305" spans="2:14" ht="50.1" hidden="1" customHeight="1">
      <c r="B305" s="37" t="s">
        <v>23</v>
      </c>
      <c r="C305" s="6">
        <f t="shared" si="77"/>
        <v>492613.06100000005</v>
      </c>
      <c r="D305" s="5">
        <v>230250.84299999999</v>
      </c>
      <c r="E305" s="5">
        <v>7144.2190000000001</v>
      </c>
      <c r="F305" s="6">
        <f t="shared" si="78"/>
        <v>237395.06200000001</v>
      </c>
      <c r="G305" s="5">
        <v>48479.525999999998</v>
      </c>
      <c r="H305" s="5">
        <v>5585.81</v>
      </c>
      <c r="I305" s="5">
        <v>191990</v>
      </c>
      <c r="J305" s="6">
        <f t="shared" si="79"/>
        <v>246055.33600000001</v>
      </c>
      <c r="K305" s="5">
        <v>1041.018</v>
      </c>
      <c r="L305" s="5">
        <v>8121.6450000000004</v>
      </c>
      <c r="M305" s="6">
        <f t="shared" si="80"/>
        <v>9162.6630000000005</v>
      </c>
      <c r="N305" s="6">
        <v>0</v>
      </c>
    </row>
    <row r="306" spans="2:14" ht="50.1" hidden="1" customHeight="1">
      <c r="B306" s="9" t="s">
        <v>24</v>
      </c>
      <c r="C306" s="11">
        <f t="shared" si="77"/>
        <v>467827.19799999997</v>
      </c>
      <c r="D306" s="10">
        <v>229995.57399999999</v>
      </c>
      <c r="E306" s="10">
        <v>8483.1929999999993</v>
      </c>
      <c r="F306" s="11">
        <f t="shared" si="78"/>
        <v>238478.76699999999</v>
      </c>
      <c r="G306" s="10">
        <v>78003.312999999995</v>
      </c>
      <c r="H306" s="10">
        <v>6645.348</v>
      </c>
      <c r="I306" s="10">
        <v>135342.61300000001</v>
      </c>
      <c r="J306" s="11">
        <f t="shared" si="79"/>
        <v>219991.274</v>
      </c>
      <c r="K306" s="10">
        <v>1434.442</v>
      </c>
      <c r="L306" s="10">
        <v>7400.0739999999996</v>
      </c>
      <c r="M306" s="11">
        <f t="shared" si="80"/>
        <v>8834.5159999999996</v>
      </c>
      <c r="N306" s="11">
        <v>522.64099999999996</v>
      </c>
    </row>
    <row r="307" spans="2:14" ht="50.1" hidden="1" customHeight="1">
      <c r="B307" s="37" t="s">
        <v>25</v>
      </c>
      <c r="C307" s="6">
        <f t="shared" si="77"/>
        <v>405341.82780000003</v>
      </c>
      <c r="D307" s="5">
        <v>198912.75080000001</v>
      </c>
      <c r="E307" s="5">
        <v>7297.0169999999998</v>
      </c>
      <c r="F307" s="6">
        <f t="shared" si="78"/>
        <v>206209.7678</v>
      </c>
      <c r="G307" s="5">
        <v>53836.463000000003</v>
      </c>
      <c r="H307" s="5">
        <v>5417.3680000000004</v>
      </c>
      <c r="I307" s="5">
        <v>132244.326</v>
      </c>
      <c r="J307" s="6">
        <f t="shared" si="79"/>
        <v>191498.15700000001</v>
      </c>
      <c r="K307" s="5">
        <v>1526.5920000000001</v>
      </c>
      <c r="L307" s="5">
        <v>6096.2790000000005</v>
      </c>
      <c r="M307" s="6">
        <f t="shared" si="80"/>
        <v>7622.871000000001</v>
      </c>
      <c r="N307" s="6">
        <v>11.032</v>
      </c>
    </row>
    <row r="308" spans="2:14" ht="50.1" hidden="1" customHeight="1">
      <c r="B308" s="9" t="s">
        <v>26</v>
      </c>
      <c r="C308" s="11">
        <f t="shared" si="77"/>
        <v>432242.06600000005</v>
      </c>
      <c r="D308" s="10">
        <v>176263.242</v>
      </c>
      <c r="E308" s="10">
        <v>7728.1509999999998</v>
      </c>
      <c r="F308" s="11">
        <f t="shared" si="78"/>
        <v>183991.39300000001</v>
      </c>
      <c r="G308" s="10">
        <v>47524.78</v>
      </c>
      <c r="H308" s="10">
        <v>6174.4309999999996</v>
      </c>
      <c r="I308" s="10">
        <v>186941.47</v>
      </c>
      <c r="J308" s="11">
        <f t="shared" si="79"/>
        <v>240640.68100000001</v>
      </c>
      <c r="K308" s="10">
        <v>998.90099999999995</v>
      </c>
      <c r="L308" s="10">
        <v>6552.7550000000001</v>
      </c>
      <c r="M308" s="11">
        <f t="shared" si="80"/>
        <v>7551.6559999999999</v>
      </c>
      <c r="N308" s="11">
        <v>58.335999999999999</v>
      </c>
    </row>
    <row r="309" spans="2:14" ht="50.1" hidden="1" customHeight="1">
      <c r="B309" s="37" t="s">
        <v>27</v>
      </c>
      <c r="C309" s="6">
        <f t="shared" si="77"/>
        <v>506877.51319999999</v>
      </c>
      <c r="D309" s="5">
        <v>234694.25380000001</v>
      </c>
      <c r="E309" s="5">
        <v>8352.2029999999995</v>
      </c>
      <c r="F309" s="6">
        <f t="shared" si="78"/>
        <v>243046.45680000001</v>
      </c>
      <c r="G309" s="5">
        <v>50395.63</v>
      </c>
      <c r="H309" s="5">
        <v>5980.2020000000002</v>
      </c>
      <c r="I309" s="5">
        <v>194155.62700000001</v>
      </c>
      <c r="J309" s="6">
        <f t="shared" si="79"/>
        <v>250531.459</v>
      </c>
      <c r="K309" s="5">
        <v>1545.7429999999999</v>
      </c>
      <c r="L309" s="5">
        <v>10695.893</v>
      </c>
      <c r="M309" s="6">
        <f t="shared" si="80"/>
        <v>12241.636</v>
      </c>
      <c r="N309" s="6">
        <v>1057.9613999999763</v>
      </c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6"/>
      <c r="L310" s="36"/>
      <c r="M310" s="35"/>
      <c r="N310" s="35"/>
    </row>
    <row r="311" spans="2:14" ht="50.1" hidden="1" customHeight="1">
      <c r="B311" s="9" t="s">
        <v>16</v>
      </c>
      <c r="C311" s="11">
        <f t="shared" ref="C311:C322" si="81">F311+J311+M311+N311</f>
        <v>404638.34599999996</v>
      </c>
      <c r="D311" s="10">
        <v>196616.04399999999</v>
      </c>
      <c r="E311" s="10">
        <v>6488.7690000000002</v>
      </c>
      <c r="F311" s="11">
        <f t="shared" ref="F311:F322" si="82">E311+D311</f>
        <v>203104.81299999999</v>
      </c>
      <c r="G311" s="10">
        <v>67823.642000000007</v>
      </c>
      <c r="H311" s="10">
        <v>6443.2910000000002</v>
      </c>
      <c r="I311" s="10">
        <v>120995.916</v>
      </c>
      <c r="J311" s="11">
        <f t="shared" ref="J311:J322" si="83">I311+H311+G311</f>
        <v>195262.84899999999</v>
      </c>
      <c r="K311" s="10">
        <v>625.00900000000001</v>
      </c>
      <c r="L311" s="10">
        <v>5637.5420000000004</v>
      </c>
      <c r="M311" s="11">
        <f t="shared" ref="M311:M322" si="84">L311+K311</f>
        <v>6262.5510000000004</v>
      </c>
      <c r="N311" s="11">
        <v>8.1329999999999991</v>
      </c>
    </row>
    <row r="312" spans="2:14" ht="50.1" hidden="1" customHeight="1">
      <c r="B312" s="37" t="s">
        <v>17</v>
      </c>
      <c r="C312" s="6">
        <f t="shared" si="81"/>
        <v>396945.44200000004</v>
      </c>
      <c r="D312" s="5">
        <v>174491.95699999999</v>
      </c>
      <c r="E312" s="5">
        <v>11234.295</v>
      </c>
      <c r="F312" s="6">
        <f t="shared" si="82"/>
        <v>185726.25200000001</v>
      </c>
      <c r="G312" s="5">
        <v>42635.01</v>
      </c>
      <c r="H312" s="5">
        <v>4891.6880000000001</v>
      </c>
      <c r="I312" s="5">
        <v>153853.649</v>
      </c>
      <c r="J312" s="6">
        <f t="shared" si="83"/>
        <v>201380.34700000001</v>
      </c>
      <c r="K312" s="5">
        <v>894.38900000000001</v>
      </c>
      <c r="L312" s="5">
        <v>8944.4539999999997</v>
      </c>
      <c r="M312" s="6">
        <f t="shared" si="84"/>
        <v>9838.8429999999989</v>
      </c>
      <c r="N312" s="6">
        <v>0</v>
      </c>
    </row>
    <row r="313" spans="2:14" ht="50.1" hidden="1" customHeight="1">
      <c r="B313" s="9" t="s">
        <v>18</v>
      </c>
      <c r="C313" s="11">
        <f t="shared" si="81"/>
        <v>466234.76941999997</v>
      </c>
      <c r="D313" s="10">
        <v>206138.4235</v>
      </c>
      <c r="E313" s="10">
        <v>10942.9838</v>
      </c>
      <c r="F313" s="11">
        <f t="shared" si="82"/>
        <v>217081.40729999999</v>
      </c>
      <c r="G313" s="10">
        <v>52533.685020000004</v>
      </c>
      <c r="H313" s="10">
        <v>6226.1276699999999</v>
      </c>
      <c r="I313" s="10">
        <v>182880.72838999997</v>
      </c>
      <c r="J313" s="11">
        <f t="shared" si="83"/>
        <v>241640.54107999997</v>
      </c>
      <c r="K313" s="10">
        <v>820.35152000000005</v>
      </c>
      <c r="L313" s="10">
        <v>6682.8313699999999</v>
      </c>
      <c r="M313" s="11">
        <f t="shared" si="84"/>
        <v>7503.18289</v>
      </c>
      <c r="N313" s="11">
        <v>9.63814999999199</v>
      </c>
    </row>
    <row r="314" spans="2:14" ht="50.1" hidden="1" customHeight="1">
      <c r="B314" s="37" t="s">
        <v>19</v>
      </c>
      <c r="C314" s="6">
        <f t="shared" si="81"/>
        <v>363535.05809000001</v>
      </c>
      <c r="D314" s="5">
        <v>175057.74209000001</v>
      </c>
      <c r="E314" s="5">
        <v>11994.44116</v>
      </c>
      <c r="F314" s="6">
        <f t="shared" si="82"/>
        <v>187052.18325</v>
      </c>
      <c r="G314" s="5">
        <v>41470.743649999997</v>
      </c>
      <c r="H314" s="5">
        <v>5631.7719400000005</v>
      </c>
      <c r="I314" s="5">
        <v>121189.77417</v>
      </c>
      <c r="J314" s="6">
        <f t="shared" si="83"/>
        <v>168292.28976000001</v>
      </c>
      <c r="K314" s="5">
        <v>2089.89356</v>
      </c>
      <c r="L314" s="5">
        <v>5476.3825399999996</v>
      </c>
      <c r="M314" s="6">
        <f t="shared" si="84"/>
        <v>7566.2760999999991</v>
      </c>
      <c r="N314" s="6">
        <v>624.30897999998365</v>
      </c>
    </row>
    <row r="315" spans="2:14" ht="50.1" hidden="1" customHeight="1">
      <c r="B315" s="9" t="s">
        <v>20</v>
      </c>
      <c r="C315" s="11">
        <f t="shared" si="81"/>
        <v>511669.93156999996</v>
      </c>
      <c r="D315" s="10">
        <v>209706.67644000001</v>
      </c>
      <c r="E315" s="10">
        <v>11931.71819</v>
      </c>
      <c r="F315" s="11">
        <f t="shared" si="82"/>
        <v>221638.39463</v>
      </c>
      <c r="G315" s="10">
        <v>74746.985509999999</v>
      </c>
      <c r="H315" s="10">
        <v>4526.1581699999997</v>
      </c>
      <c r="I315" s="10">
        <v>205158.05938999998</v>
      </c>
      <c r="J315" s="11">
        <f t="shared" si="83"/>
        <v>284431.20306999999</v>
      </c>
      <c r="K315" s="10">
        <v>836.55985999999996</v>
      </c>
      <c r="L315" s="10">
        <v>4763.7740100000001</v>
      </c>
      <c r="M315" s="11">
        <f t="shared" si="84"/>
        <v>5600.3338700000004</v>
      </c>
      <c r="N315" s="11">
        <v>0</v>
      </c>
    </row>
    <row r="316" spans="2:14" ht="50.1" hidden="1" customHeight="1">
      <c r="B316" s="37" t="s">
        <v>21</v>
      </c>
      <c r="C316" s="6">
        <f t="shared" si="81"/>
        <v>579730.84314999997</v>
      </c>
      <c r="D316" s="5">
        <v>267279.65719</v>
      </c>
      <c r="E316" s="5">
        <v>14950.205529999999</v>
      </c>
      <c r="F316" s="6">
        <f t="shared" si="82"/>
        <v>282229.86271999998</v>
      </c>
      <c r="G316" s="5">
        <v>75432.864780000004</v>
      </c>
      <c r="H316" s="5">
        <v>6338.7667599999995</v>
      </c>
      <c r="I316" s="5">
        <v>207183.89490000001</v>
      </c>
      <c r="J316" s="6">
        <f t="shared" si="83"/>
        <v>288955.52644000005</v>
      </c>
      <c r="K316" s="5">
        <v>936.45004000000006</v>
      </c>
      <c r="L316" s="5">
        <v>7581.1039500000006</v>
      </c>
      <c r="M316" s="6">
        <f t="shared" si="84"/>
        <v>8517.5539900000003</v>
      </c>
      <c r="N316" s="6">
        <v>27.89999999994971</v>
      </c>
    </row>
    <row r="317" spans="2:14" ht="50.1" hidden="1" customHeight="1">
      <c r="B317" s="9" t="s">
        <v>22</v>
      </c>
      <c r="C317" s="11">
        <f t="shared" si="81"/>
        <v>473813.50607</v>
      </c>
      <c r="D317" s="10">
        <v>272809.55163</v>
      </c>
      <c r="E317" s="10">
        <v>11377.510490000001</v>
      </c>
      <c r="F317" s="11">
        <f t="shared" si="82"/>
        <v>284187.06212000002</v>
      </c>
      <c r="G317" s="10">
        <v>66278.976800000004</v>
      </c>
      <c r="H317" s="10">
        <v>5240.30789</v>
      </c>
      <c r="I317" s="10">
        <v>110535.38837</v>
      </c>
      <c r="J317" s="11">
        <f t="shared" si="83"/>
        <v>182054.67306</v>
      </c>
      <c r="K317" s="10">
        <v>1309.1956200000002</v>
      </c>
      <c r="L317" s="10">
        <v>6262.5752699999994</v>
      </c>
      <c r="M317" s="11">
        <f t="shared" si="84"/>
        <v>7571.7708899999998</v>
      </c>
      <c r="N317" s="11">
        <v>-1.3969838619232177E-11</v>
      </c>
    </row>
    <row r="318" spans="2:14" ht="50.1" hidden="1" customHeight="1">
      <c r="B318" s="37" t="s">
        <v>23</v>
      </c>
      <c r="C318" s="6">
        <f t="shared" si="81"/>
        <v>548755.79752000002</v>
      </c>
      <c r="D318" s="5">
        <v>259966.36609999998</v>
      </c>
      <c r="E318" s="5">
        <v>14157.868</v>
      </c>
      <c r="F318" s="6">
        <f t="shared" si="82"/>
        <v>274124.2341</v>
      </c>
      <c r="G318" s="5">
        <v>89767.854999999996</v>
      </c>
      <c r="H318" s="5">
        <v>6662.1163299999998</v>
      </c>
      <c r="I318" s="5">
        <v>170312.74183000001</v>
      </c>
      <c r="J318" s="6">
        <f t="shared" si="83"/>
        <v>266742.71315999998</v>
      </c>
      <c r="K318" s="5">
        <v>918.56653000000006</v>
      </c>
      <c r="L318" s="5">
        <v>6970.2837300000001</v>
      </c>
      <c r="M318" s="6">
        <f t="shared" si="84"/>
        <v>7888.8502600000002</v>
      </c>
      <c r="N318" s="6">
        <v>-3.91155481338501E-11</v>
      </c>
    </row>
    <row r="319" spans="2:14" ht="50.1" hidden="1" customHeight="1">
      <c r="B319" s="9" t="s">
        <v>24</v>
      </c>
      <c r="C319" s="11">
        <f t="shared" si="81"/>
        <v>537635.02191999997</v>
      </c>
      <c r="D319" s="10">
        <v>247726.64077</v>
      </c>
      <c r="E319" s="10">
        <v>15002.381589999999</v>
      </c>
      <c r="F319" s="11">
        <f t="shared" si="82"/>
        <v>262729.02236</v>
      </c>
      <c r="G319" s="10">
        <v>82688.621440000003</v>
      </c>
      <c r="H319" s="10">
        <v>5484.4179199999999</v>
      </c>
      <c r="I319" s="10">
        <v>174902.70319</v>
      </c>
      <c r="J319" s="11">
        <f t="shared" si="83"/>
        <v>263075.74255000002</v>
      </c>
      <c r="K319" s="10">
        <v>935.99695999999994</v>
      </c>
      <c r="L319" s="10">
        <v>10873.188050000001</v>
      </c>
      <c r="M319" s="11">
        <f t="shared" si="84"/>
        <v>11809.185010000001</v>
      </c>
      <c r="N319" s="11">
        <v>21.071999999931084</v>
      </c>
    </row>
    <row r="320" spans="2:14" ht="50.1" hidden="1" customHeight="1">
      <c r="B320" s="37" t="s">
        <v>25</v>
      </c>
      <c r="C320" s="6">
        <f t="shared" si="81"/>
        <v>564596.95831000002</v>
      </c>
      <c r="D320" s="5">
        <v>200829.12511000002</v>
      </c>
      <c r="E320" s="5">
        <v>21412.112920000003</v>
      </c>
      <c r="F320" s="6">
        <f t="shared" si="82"/>
        <v>222241.23803000004</v>
      </c>
      <c r="G320" s="5">
        <v>94686.736420000001</v>
      </c>
      <c r="H320" s="5">
        <v>7406.8948200000004</v>
      </c>
      <c r="I320" s="5">
        <v>231662.6507</v>
      </c>
      <c r="J320" s="6">
        <f t="shared" si="83"/>
        <v>333756.28194000002</v>
      </c>
      <c r="K320" s="5">
        <v>724.08586000000003</v>
      </c>
      <c r="L320" s="5">
        <v>7875.3524800000005</v>
      </c>
      <c r="M320" s="6">
        <f t="shared" si="84"/>
        <v>8599.4383400000006</v>
      </c>
      <c r="N320" s="6">
        <v>-2.6077032089233399E-11</v>
      </c>
    </row>
    <row r="321" spans="2:14" ht="50.1" hidden="1" customHeight="1">
      <c r="B321" s="9" t="s">
        <v>26</v>
      </c>
      <c r="C321" s="11">
        <f t="shared" si="81"/>
        <v>598950.93134000001</v>
      </c>
      <c r="D321" s="10">
        <v>188696.45606</v>
      </c>
      <c r="E321" s="10">
        <v>23392.5838</v>
      </c>
      <c r="F321" s="11">
        <f t="shared" si="82"/>
        <v>212089.03985999999</v>
      </c>
      <c r="G321" s="10">
        <v>107562.99523</v>
      </c>
      <c r="H321" s="10">
        <v>7937.3704200000002</v>
      </c>
      <c r="I321" s="10">
        <v>264103.48434999998</v>
      </c>
      <c r="J321" s="11">
        <f t="shared" si="83"/>
        <v>379603.85</v>
      </c>
      <c r="K321" s="10">
        <v>1376.1209199999998</v>
      </c>
      <c r="L321" s="10">
        <v>5864.1939900000007</v>
      </c>
      <c r="M321" s="11">
        <f t="shared" si="84"/>
        <v>7240.314910000001</v>
      </c>
      <c r="N321" s="11">
        <v>17.726570000018924</v>
      </c>
    </row>
    <row r="322" spans="2:14" ht="50.1" hidden="1" customHeight="1">
      <c r="B322" s="37" t="s">
        <v>27</v>
      </c>
      <c r="C322" s="6">
        <f t="shared" si="81"/>
        <v>592317.00327999995</v>
      </c>
      <c r="D322" s="5">
        <v>219975.38150999998</v>
      </c>
      <c r="E322" s="5">
        <v>21061.544739999998</v>
      </c>
      <c r="F322" s="6">
        <f t="shared" si="82"/>
        <v>241036.92624999996</v>
      </c>
      <c r="G322" s="5">
        <v>123465.977</v>
      </c>
      <c r="H322" s="5">
        <v>8150.9994500000003</v>
      </c>
      <c r="I322" s="5">
        <v>210652.7028</v>
      </c>
      <c r="J322" s="6">
        <f t="shared" si="83"/>
        <v>342269.67924999999</v>
      </c>
      <c r="K322" s="5">
        <v>987.42269999999996</v>
      </c>
      <c r="L322" s="5">
        <v>7724.0072499999997</v>
      </c>
      <c r="M322" s="6">
        <f t="shared" si="84"/>
        <v>8711.4299499999997</v>
      </c>
      <c r="N322" s="6">
        <v>298.96782999997214</v>
      </c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6"/>
      <c r="L323" s="36"/>
      <c r="M323" s="35"/>
      <c r="N323" s="35"/>
    </row>
    <row r="324" spans="2:14" ht="50.1" hidden="1" customHeight="1">
      <c r="B324" s="9" t="s">
        <v>16</v>
      </c>
      <c r="C324" s="11">
        <f t="shared" si="3"/>
        <v>545063.34219</v>
      </c>
      <c r="D324" s="10">
        <v>160815.17174000002</v>
      </c>
      <c r="E324" s="10">
        <v>37743.633479999997</v>
      </c>
      <c r="F324" s="11">
        <f t="shared" si="0"/>
        <v>198558.80522000001</v>
      </c>
      <c r="G324" s="10">
        <v>126967.91959</v>
      </c>
      <c r="H324" s="10">
        <v>7879.9968600000002</v>
      </c>
      <c r="I324" s="10">
        <v>203933.03222999998</v>
      </c>
      <c r="J324" s="11">
        <f t="shared" si="1"/>
        <v>338780.94868000003</v>
      </c>
      <c r="K324" s="10">
        <v>1161.9595900000002</v>
      </c>
      <c r="L324" s="10">
        <v>6561.6287000000002</v>
      </c>
      <c r="M324" s="11">
        <f t="shared" si="2"/>
        <v>7723.5882900000006</v>
      </c>
      <c r="N324" s="11">
        <v>2.1420419216156005E-11</v>
      </c>
    </row>
    <row r="325" spans="2:14" ht="50.1" hidden="1" customHeight="1">
      <c r="B325" s="37" t="s">
        <v>17</v>
      </c>
      <c r="C325" s="6">
        <f t="shared" si="3"/>
        <v>603366.90731999988</v>
      </c>
      <c r="D325" s="5">
        <v>190737.16128999999</v>
      </c>
      <c r="E325" s="5">
        <v>47767.187579999998</v>
      </c>
      <c r="F325" s="6">
        <f t="shared" si="0"/>
        <v>238504.34886999999</v>
      </c>
      <c r="G325" s="5">
        <v>99109.780959999989</v>
      </c>
      <c r="H325" s="5">
        <v>8987.2271799999999</v>
      </c>
      <c r="I325" s="5">
        <v>246996.43552999999</v>
      </c>
      <c r="J325" s="6">
        <f t="shared" si="1"/>
        <v>355093.44366999995</v>
      </c>
      <c r="K325" s="5">
        <v>1725.8838500000002</v>
      </c>
      <c r="L325" s="5">
        <v>8040.8609299999998</v>
      </c>
      <c r="M325" s="6">
        <f t="shared" si="2"/>
        <v>9766.7447800000009</v>
      </c>
      <c r="N325" s="6">
        <v>2.370000000031665</v>
      </c>
    </row>
    <row r="326" spans="2:14" ht="50.1" hidden="1" customHeight="1">
      <c r="B326" s="9" t="s">
        <v>18</v>
      </c>
      <c r="C326" s="11">
        <f t="shared" si="3"/>
        <v>743237.24964000005</v>
      </c>
      <c r="D326" s="10">
        <v>251069.59158000001</v>
      </c>
      <c r="E326" s="10">
        <v>55949.006560000002</v>
      </c>
      <c r="F326" s="11">
        <f t="shared" si="0"/>
        <v>307018.59814000002</v>
      </c>
      <c r="G326" s="10">
        <v>190634.65793000002</v>
      </c>
      <c r="H326" s="10">
        <v>9975.2283699999989</v>
      </c>
      <c r="I326" s="10">
        <v>221119.94115</v>
      </c>
      <c r="J326" s="11">
        <f t="shared" si="1"/>
        <v>421729.82744999998</v>
      </c>
      <c r="K326" s="10">
        <v>1638.85717</v>
      </c>
      <c r="L326" s="10">
        <v>12778.080880000001</v>
      </c>
      <c r="M326" s="11">
        <f t="shared" si="2"/>
        <v>14416.938050000001</v>
      </c>
      <c r="N326" s="11">
        <v>71.88600000001118</v>
      </c>
    </row>
    <row r="327" spans="2:14" ht="50.1" hidden="1" customHeight="1">
      <c r="B327" s="37" t="s">
        <v>19</v>
      </c>
      <c r="C327" s="6">
        <f t="shared" si="3"/>
        <v>687337.91729999997</v>
      </c>
      <c r="D327" s="5">
        <v>214321.91375000001</v>
      </c>
      <c r="E327" s="5">
        <v>35786.428540000001</v>
      </c>
      <c r="F327" s="6">
        <f t="shared" si="0"/>
        <v>250108.34229</v>
      </c>
      <c r="G327" s="5">
        <v>171589.46150999999</v>
      </c>
      <c r="H327" s="5">
        <v>7234.9816000000001</v>
      </c>
      <c r="I327" s="5">
        <v>248825.5779</v>
      </c>
      <c r="J327" s="6">
        <f t="shared" si="1"/>
        <v>427650.02101000003</v>
      </c>
      <c r="K327" s="5">
        <v>1738.29196</v>
      </c>
      <c r="L327" s="5">
        <v>6775.4290300000002</v>
      </c>
      <c r="M327" s="6">
        <f t="shared" si="2"/>
        <v>8513.7209899999998</v>
      </c>
      <c r="N327" s="6">
        <v>1065.8330099999998</v>
      </c>
    </row>
    <row r="328" spans="2:14" ht="50.1" hidden="1" customHeight="1">
      <c r="B328" s="9" t="s">
        <v>20</v>
      </c>
      <c r="C328" s="11">
        <f t="shared" si="3"/>
        <v>618376.49076999992</v>
      </c>
      <c r="D328" s="10">
        <v>227615.35400999998</v>
      </c>
      <c r="E328" s="10">
        <v>44270.821080000002</v>
      </c>
      <c r="F328" s="11">
        <f t="shared" si="0"/>
        <v>271886.17508999998</v>
      </c>
      <c r="G328" s="10">
        <v>124317.8999</v>
      </c>
      <c r="H328" s="10">
        <v>6660.9999000000007</v>
      </c>
      <c r="I328" s="10">
        <v>208131.55012</v>
      </c>
      <c r="J328" s="11">
        <f t="shared" si="1"/>
        <v>339110.44991999998</v>
      </c>
      <c r="K328" s="10">
        <v>2164.0634399999999</v>
      </c>
      <c r="L328" s="10">
        <v>5215.8023200000007</v>
      </c>
      <c r="M328" s="11">
        <f t="shared" si="2"/>
        <v>7379.8657600000006</v>
      </c>
      <c r="N328" s="11">
        <v>-9.3132257461547854E-12</v>
      </c>
    </row>
    <row r="329" spans="2:14" ht="50.1" hidden="1" customHeight="1">
      <c r="B329" s="37" t="s">
        <v>21</v>
      </c>
      <c r="C329" s="6">
        <f t="shared" si="3"/>
        <v>907064.53496000019</v>
      </c>
      <c r="D329" s="5">
        <v>312733.04788999999</v>
      </c>
      <c r="E329" s="5">
        <v>38778.083989999999</v>
      </c>
      <c r="F329" s="6">
        <f t="shared" si="0"/>
        <v>351511.13188</v>
      </c>
      <c r="G329" s="5">
        <v>190975.68690999999</v>
      </c>
      <c r="H329" s="5">
        <v>8154.6795899999997</v>
      </c>
      <c r="I329" s="5">
        <v>344590.54667000001</v>
      </c>
      <c r="J329" s="6">
        <f t="shared" si="1"/>
        <v>543720.91317000007</v>
      </c>
      <c r="K329" s="5">
        <v>2420.9947999999999</v>
      </c>
      <c r="L329" s="5">
        <v>9408.7351099999996</v>
      </c>
      <c r="M329" s="6">
        <f t="shared" si="2"/>
        <v>11829.72991</v>
      </c>
      <c r="N329" s="6">
        <v>2.7600000000856815</v>
      </c>
    </row>
    <row r="330" spans="2:14" ht="50.1" hidden="1" customHeight="1">
      <c r="B330" s="9" t="s">
        <v>22</v>
      </c>
      <c r="C330" s="11">
        <f t="shared" si="3"/>
        <v>748483.38682000001</v>
      </c>
      <c r="D330" s="10">
        <v>252139.61478</v>
      </c>
      <c r="E330" s="10">
        <v>42496.589390000001</v>
      </c>
      <c r="F330" s="11">
        <f t="shared" si="0"/>
        <v>294636.20416999998</v>
      </c>
      <c r="G330" s="10">
        <v>181015.25656000001</v>
      </c>
      <c r="H330" s="10">
        <v>3235.1756800000003</v>
      </c>
      <c r="I330" s="10">
        <v>260083.36971999999</v>
      </c>
      <c r="J330" s="11">
        <f t="shared" si="1"/>
        <v>444333.80196000001</v>
      </c>
      <c r="K330" s="10">
        <v>1462.1845900000001</v>
      </c>
      <c r="L330" s="10">
        <v>8051.1960999999992</v>
      </c>
      <c r="M330" s="11">
        <f t="shared" si="2"/>
        <v>9513.38069</v>
      </c>
      <c r="N330" s="11">
        <v>5.7741999626159668E-11</v>
      </c>
    </row>
    <row r="331" spans="2:14" ht="50.1" hidden="1" customHeight="1">
      <c r="B331" s="37" t="s">
        <v>23</v>
      </c>
      <c r="C331" s="6">
        <f t="shared" si="3"/>
        <v>787400.94457000005</v>
      </c>
      <c r="D331" s="5">
        <v>328143.13056999998</v>
      </c>
      <c r="E331" s="5">
        <v>38802.662939999995</v>
      </c>
      <c r="F331" s="6">
        <f t="shared" si="0"/>
        <v>366945.79350999999</v>
      </c>
      <c r="G331" s="5">
        <v>167756.70490000001</v>
      </c>
      <c r="H331" s="5">
        <v>9091.1845699999994</v>
      </c>
      <c r="I331" s="5">
        <v>232660.78097999998</v>
      </c>
      <c r="J331" s="6">
        <f t="shared" si="1"/>
        <v>409508.67044999998</v>
      </c>
      <c r="K331" s="5">
        <v>2570.01071</v>
      </c>
      <c r="L331" s="5">
        <v>8375.0519000000004</v>
      </c>
      <c r="M331" s="6">
        <f t="shared" si="2"/>
        <v>10945.062610000001</v>
      </c>
      <c r="N331" s="6">
        <v>1.4180000000745059</v>
      </c>
    </row>
    <row r="332" spans="2:14" ht="50.1" hidden="1" customHeight="1">
      <c r="B332" s="9" t="s">
        <v>24</v>
      </c>
      <c r="C332" s="11">
        <f t="shared" si="3"/>
        <v>762084.6010400001</v>
      </c>
      <c r="D332" s="10">
        <v>271905.11648999999</v>
      </c>
      <c r="E332" s="10">
        <v>41703.131569999998</v>
      </c>
      <c r="F332" s="11">
        <f t="shared" si="0"/>
        <v>313608.24806000001</v>
      </c>
      <c r="G332" s="10">
        <v>218470.22021</v>
      </c>
      <c r="H332" s="10">
        <v>8660.3289299999997</v>
      </c>
      <c r="I332" s="10">
        <v>210753.56694999998</v>
      </c>
      <c r="J332" s="11">
        <f t="shared" si="1"/>
        <v>437884.11608999997</v>
      </c>
      <c r="K332" s="10">
        <v>1620.7423000000001</v>
      </c>
      <c r="L332" s="10">
        <v>8966.7145899999996</v>
      </c>
      <c r="M332" s="11">
        <f t="shared" si="2"/>
        <v>10587.456889999999</v>
      </c>
      <c r="N332" s="11">
        <v>4.7799999999850993</v>
      </c>
    </row>
    <row r="333" spans="2:14" ht="50.1" hidden="1" customHeight="1">
      <c r="B333" s="37" t="s">
        <v>25</v>
      </c>
      <c r="C333" s="6">
        <f t="shared" si="3"/>
        <v>653768.07929999987</v>
      </c>
      <c r="D333" s="5">
        <v>240097.62731000001</v>
      </c>
      <c r="E333" s="5">
        <v>40104.325799999999</v>
      </c>
      <c r="F333" s="6">
        <f t="shared" si="0"/>
        <v>280201.95311</v>
      </c>
      <c r="G333" s="5">
        <v>155265.60819999999</v>
      </c>
      <c r="H333" s="5">
        <v>9863.03809</v>
      </c>
      <c r="I333" s="5">
        <v>197586.02502999999</v>
      </c>
      <c r="J333" s="6">
        <f t="shared" si="1"/>
        <v>362714.67131999996</v>
      </c>
      <c r="K333" s="5">
        <v>2694.65607</v>
      </c>
      <c r="L333" s="5">
        <v>8079.7985799999997</v>
      </c>
      <c r="M333" s="6">
        <f t="shared" si="2"/>
        <v>10774.45465</v>
      </c>
      <c r="N333" s="6">
        <v>77.00021999994479</v>
      </c>
    </row>
    <row r="334" spans="2:14" ht="50.1" hidden="1" customHeight="1">
      <c r="B334" s="9" t="s">
        <v>26</v>
      </c>
      <c r="C334" s="11">
        <f t="shared" si="3"/>
        <v>671061.59165000007</v>
      </c>
      <c r="D334" s="10">
        <v>255134.03978999998</v>
      </c>
      <c r="E334" s="10">
        <v>49925.905590000002</v>
      </c>
      <c r="F334" s="11">
        <f t="shared" si="0"/>
        <v>305059.94537999999</v>
      </c>
      <c r="G334" s="10">
        <v>129495.72045000001</v>
      </c>
      <c r="H334" s="10">
        <v>10400.784689999999</v>
      </c>
      <c r="I334" s="10">
        <v>215054.72888000001</v>
      </c>
      <c r="J334" s="11">
        <f t="shared" si="1"/>
        <v>354951.23402000003</v>
      </c>
      <c r="K334" s="10">
        <v>2347.4986200000003</v>
      </c>
      <c r="L334" s="10">
        <v>8702.9136300000009</v>
      </c>
      <c r="M334" s="11">
        <f t="shared" si="2"/>
        <v>11050.412250000001</v>
      </c>
      <c r="N334" s="11">
        <v>0</v>
      </c>
    </row>
    <row r="335" spans="2:14" ht="50.1" hidden="1" customHeight="1">
      <c r="B335" s="37" t="s">
        <v>27</v>
      </c>
      <c r="C335" s="6">
        <f t="shared" si="3"/>
        <v>638285.37549000012</v>
      </c>
      <c r="D335" s="5">
        <v>267876.74015000003</v>
      </c>
      <c r="E335" s="5">
        <v>42778.855459999999</v>
      </c>
      <c r="F335" s="6">
        <f t="shared" si="0"/>
        <v>310655.59561000002</v>
      </c>
      <c r="G335" s="5">
        <v>114887.83841</v>
      </c>
      <c r="H335" s="5">
        <v>8820.8482499999991</v>
      </c>
      <c r="I335" s="5">
        <v>191182.16402</v>
      </c>
      <c r="J335" s="6">
        <f t="shared" si="1"/>
        <v>314890.85068000003</v>
      </c>
      <c r="K335" s="5">
        <v>1936.44551</v>
      </c>
      <c r="L335" s="5">
        <v>10800.782090000001</v>
      </c>
      <c r="M335" s="6">
        <f t="shared" si="2"/>
        <v>12737.2276</v>
      </c>
      <c r="N335" s="6">
        <v>1.7015999999884517</v>
      </c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6"/>
      <c r="L336" s="36"/>
      <c r="M336" s="35"/>
      <c r="N336" s="35"/>
    </row>
    <row r="337" spans="2:16" ht="50.1" hidden="1" customHeight="1">
      <c r="B337" s="9" t="s">
        <v>16</v>
      </c>
      <c r="C337" s="11">
        <f>F337+J337+M337+N337</f>
        <v>585877.33587000007</v>
      </c>
      <c r="D337" s="10">
        <v>222250.72169000001</v>
      </c>
      <c r="E337" s="10">
        <v>54757.811659999999</v>
      </c>
      <c r="F337" s="11">
        <f>E337+D337</f>
        <v>277008.53334999998</v>
      </c>
      <c r="G337" s="10">
        <v>102300.00387999999</v>
      </c>
      <c r="H337" s="10">
        <v>11464.808519999999</v>
      </c>
      <c r="I337" s="10">
        <v>183776.33463</v>
      </c>
      <c r="J337" s="11">
        <f>I337+H337+G337</f>
        <v>297541.14702999999</v>
      </c>
      <c r="K337" s="10">
        <v>2035.25631</v>
      </c>
      <c r="L337" s="10">
        <v>9292.3991800000003</v>
      </c>
      <c r="M337" s="11">
        <f>L337+K337</f>
        <v>11327.655490000001</v>
      </c>
      <c r="N337" s="11">
        <v>0</v>
      </c>
      <c r="O337" s="135"/>
      <c r="P337" s="134"/>
    </row>
    <row r="338" spans="2:16" ht="50.1" hidden="1" customHeight="1">
      <c r="B338" s="37" t="s">
        <v>17</v>
      </c>
      <c r="C338" s="6">
        <f t="shared" si="3"/>
        <v>823365.54378000018</v>
      </c>
      <c r="D338" s="5">
        <v>188388.33949000001</v>
      </c>
      <c r="E338" s="5">
        <v>48955.14258</v>
      </c>
      <c r="F338" s="6">
        <f t="shared" si="0"/>
        <v>237343.48207000003</v>
      </c>
      <c r="G338" s="5">
        <v>136397.51361000002</v>
      </c>
      <c r="H338" s="5">
        <v>9545.6612299999997</v>
      </c>
      <c r="I338" s="5">
        <v>429546.02202999999</v>
      </c>
      <c r="J338" s="6">
        <f t="shared" si="1"/>
        <v>575489.1968700001</v>
      </c>
      <c r="K338" s="5">
        <v>2198.9652500000002</v>
      </c>
      <c r="L338" s="5">
        <v>8333.8995899999991</v>
      </c>
      <c r="M338" s="6">
        <f t="shared" si="2"/>
        <v>10532.864839999998</v>
      </c>
      <c r="N338" s="6">
        <v>0</v>
      </c>
      <c r="O338" s="135"/>
      <c r="P338" s="134"/>
    </row>
    <row r="339" spans="2:16" ht="50.1" hidden="1" customHeight="1">
      <c r="B339" s="9" t="s">
        <v>18</v>
      </c>
      <c r="C339" s="11">
        <f t="shared" si="3"/>
        <v>643858.77252</v>
      </c>
      <c r="D339" s="10">
        <v>210049.71163000001</v>
      </c>
      <c r="E339" s="10">
        <v>54199.102490000005</v>
      </c>
      <c r="F339" s="11">
        <f t="shared" si="0"/>
        <v>264248.81412</v>
      </c>
      <c r="G339" s="10">
        <v>100501.87506999999</v>
      </c>
      <c r="H339" s="10">
        <v>12616.613019999999</v>
      </c>
      <c r="I339" s="10">
        <v>248876.65000999998</v>
      </c>
      <c r="J339" s="11">
        <f t="shared" si="1"/>
        <v>361995.13809999998</v>
      </c>
      <c r="K339" s="10">
        <v>4468.89948</v>
      </c>
      <c r="L339" s="10">
        <v>13145.920820000001</v>
      </c>
      <c r="M339" s="11">
        <f t="shared" si="2"/>
        <v>17614.820299999999</v>
      </c>
      <c r="N339" s="11">
        <v>0</v>
      </c>
      <c r="O339" s="135"/>
      <c r="P339" s="134"/>
    </row>
    <row r="340" spans="2:16" ht="50.1" hidden="1" customHeight="1">
      <c r="B340" s="37" t="s">
        <v>19</v>
      </c>
      <c r="C340" s="6">
        <f t="shared" si="3"/>
        <v>605710.87472999992</v>
      </c>
      <c r="D340" s="5">
        <v>175644.21112999998</v>
      </c>
      <c r="E340" s="5">
        <v>36602.55719</v>
      </c>
      <c r="F340" s="6">
        <f t="shared" si="0"/>
        <v>212246.76831999997</v>
      </c>
      <c r="G340" s="5">
        <v>95941.310190000004</v>
      </c>
      <c r="H340" s="5">
        <v>8410.6895999999997</v>
      </c>
      <c r="I340" s="5">
        <v>276234.00088000001</v>
      </c>
      <c r="J340" s="6">
        <f t="shared" si="1"/>
        <v>380586.00066999998</v>
      </c>
      <c r="K340" s="5">
        <v>2404.8852400000001</v>
      </c>
      <c r="L340" s="5">
        <v>10236.736939999999</v>
      </c>
      <c r="M340" s="6">
        <f t="shared" si="2"/>
        <v>12641.622179999998</v>
      </c>
      <c r="N340" s="6">
        <v>236.48356000000001</v>
      </c>
      <c r="O340" s="135"/>
      <c r="P340" s="134"/>
    </row>
    <row r="341" spans="2:16" ht="50.1" hidden="1" customHeight="1">
      <c r="B341" s="9" t="s">
        <v>20</v>
      </c>
      <c r="C341" s="11">
        <f t="shared" si="3"/>
        <v>732565.79174999997</v>
      </c>
      <c r="D341" s="10">
        <v>265216.09155000001</v>
      </c>
      <c r="E341" s="10">
        <v>59525.759420000002</v>
      </c>
      <c r="F341" s="11">
        <f t="shared" si="0"/>
        <v>324741.85097000003</v>
      </c>
      <c r="G341" s="10">
        <v>106587.74601999999</v>
      </c>
      <c r="H341" s="10">
        <v>13159.97287</v>
      </c>
      <c r="I341" s="10">
        <v>265557.75656999997</v>
      </c>
      <c r="J341" s="11">
        <f t="shared" si="1"/>
        <v>385305.47545999999</v>
      </c>
      <c r="K341" s="10">
        <v>3312.1496200000001</v>
      </c>
      <c r="L341" s="10">
        <v>19191.189600000002</v>
      </c>
      <c r="M341" s="11">
        <f t="shared" si="2"/>
        <v>22503.339220000002</v>
      </c>
      <c r="N341" s="11">
        <v>15.126100000000001</v>
      </c>
      <c r="O341" s="135"/>
      <c r="P341" s="134"/>
    </row>
    <row r="342" spans="2:16" ht="50.1" hidden="1" customHeight="1">
      <c r="B342" s="37" t="s">
        <v>21</v>
      </c>
      <c r="C342" s="6">
        <f t="shared" si="3"/>
        <v>782487.98720000009</v>
      </c>
      <c r="D342" s="5">
        <v>319617.03760000004</v>
      </c>
      <c r="E342" s="5">
        <v>49964.578159999997</v>
      </c>
      <c r="F342" s="6">
        <f t="shared" si="0"/>
        <v>369581.61576000002</v>
      </c>
      <c r="G342" s="5">
        <v>164844.48677000002</v>
      </c>
      <c r="H342" s="5">
        <v>10753.520759999999</v>
      </c>
      <c r="I342" s="5">
        <v>222274.07303</v>
      </c>
      <c r="J342" s="6">
        <f t="shared" si="1"/>
        <v>397872.08056000003</v>
      </c>
      <c r="K342" s="5">
        <v>2423.47687</v>
      </c>
      <c r="L342" s="5">
        <v>11202.70463</v>
      </c>
      <c r="M342" s="6">
        <f t="shared" si="2"/>
        <v>13626.181500000001</v>
      </c>
      <c r="N342" s="6">
        <v>1408.1093799999999</v>
      </c>
      <c r="O342" s="135"/>
      <c r="P342" s="134"/>
    </row>
    <row r="343" spans="2:16" ht="50.1" hidden="1" customHeight="1">
      <c r="B343" s="9" t="s">
        <v>22</v>
      </c>
      <c r="C343" s="11">
        <f t="shared" si="3"/>
        <v>716057.59735000005</v>
      </c>
      <c r="D343" s="10">
        <v>296820.57336000004</v>
      </c>
      <c r="E343" s="10">
        <v>48153.754609999996</v>
      </c>
      <c r="F343" s="11">
        <f t="shared" si="0"/>
        <v>344974.32797000004</v>
      </c>
      <c r="G343" s="10">
        <v>105650.44892</v>
      </c>
      <c r="H343" s="10">
        <v>12589.15259</v>
      </c>
      <c r="I343" s="10">
        <v>232110.78805999999</v>
      </c>
      <c r="J343" s="11">
        <f t="shared" si="1"/>
        <v>350350.38957</v>
      </c>
      <c r="K343" s="10">
        <v>3883.3662000000004</v>
      </c>
      <c r="L343" s="10">
        <v>16849.513609999998</v>
      </c>
      <c r="M343" s="11">
        <f t="shared" si="2"/>
        <v>20732.879809999999</v>
      </c>
      <c r="N343" s="11">
        <v>0</v>
      </c>
      <c r="O343" s="135"/>
      <c r="P343" s="134"/>
    </row>
    <row r="344" spans="2:16" ht="50.1" hidden="1" customHeight="1">
      <c r="B344" s="37" t="s">
        <v>23</v>
      </c>
      <c r="C344" s="6">
        <f t="shared" si="3"/>
        <v>729600.93573999999</v>
      </c>
      <c r="D344" s="5">
        <v>318432.72959</v>
      </c>
      <c r="E344" s="5">
        <v>54293.225049999994</v>
      </c>
      <c r="F344" s="6">
        <f t="shared" si="0"/>
        <v>372725.95464000001</v>
      </c>
      <c r="G344" s="5">
        <v>88897.867409999992</v>
      </c>
      <c r="H344" s="5">
        <v>12809.12486</v>
      </c>
      <c r="I344" s="5">
        <v>237111.38751</v>
      </c>
      <c r="J344" s="6">
        <f t="shared" si="1"/>
        <v>338818.37978000002</v>
      </c>
      <c r="K344" s="5">
        <v>2537.9594500000003</v>
      </c>
      <c r="L344" s="5">
        <v>15518.641869999999</v>
      </c>
      <c r="M344" s="6">
        <f t="shared" si="2"/>
        <v>18056.601320000002</v>
      </c>
      <c r="N344" s="6">
        <v>0</v>
      </c>
      <c r="O344" s="135"/>
      <c r="P344" s="134"/>
    </row>
    <row r="345" spans="2:16" ht="50.1" hidden="1" customHeight="1">
      <c r="B345" s="9" t="s">
        <v>24</v>
      </c>
      <c r="C345" s="11">
        <f t="shared" si="3"/>
        <v>626122.78532000002</v>
      </c>
      <c r="D345" s="10">
        <v>252113.78340000001</v>
      </c>
      <c r="E345" s="10">
        <v>52182.19601</v>
      </c>
      <c r="F345" s="11">
        <f t="shared" si="0"/>
        <v>304295.97941000003</v>
      </c>
      <c r="G345" s="10">
        <v>92287.197</v>
      </c>
      <c r="H345" s="10">
        <v>11902.09448</v>
      </c>
      <c r="I345" s="10">
        <v>201143.70244999998</v>
      </c>
      <c r="J345" s="11">
        <f t="shared" si="1"/>
        <v>305332.99393</v>
      </c>
      <c r="K345" s="10">
        <v>2213.87464</v>
      </c>
      <c r="L345" s="10">
        <v>14277.985460000002</v>
      </c>
      <c r="M345" s="11">
        <f t="shared" si="2"/>
        <v>16491.860100000002</v>
      </c>
      <c r="N345" s="11">
        <v>1.9518800000000001</v>
      </c>
      <c r="O345" s="135"/>
      <c r="P345" s="134"/>
    </row>
    <row r="346" spans="2:16" ht="50.1" hidden="1" customHeight="1">
      <c r="B346" s="37" t="s">
        <v>25</v>
      </c>
      <c r="C346" s="6">
        <f t="shared" si="3"/>
        <v>637674.21133700002</v>
      </c>
      <c r="D346" s="5">
        <v>242801.78553999998</v>
      </c>
      <c r="E346" s="5">
        <v>63556.463960000001</v>
      </c>
      <c r="F346" s="6">
        <f t="shared" si="0"/>
        <v>306358.24949999998</v>
      </c>
      <c r="G346" s="5">
        <v>110262.03512299999</v>
      </c>
      <c r="H346" s="5">
        <v>8954.4834100000007</v>
      </c>
      <c r="I346" s="5">
        <v>190561.33152399998</v>
      </c>
      <c r="J346" s="6">
        <f t="shared" si="1"/>
        <v>309777.85005699995</v>
      </c>
      <c r="K346" s="5">
        <v>3165.86418</v>
      </c>
      <c r="L346" s="5">
        <v>18322.413190000003</v>
      </c>
      <c r="M346" s="6">
        <f t="shared" si="2"/>
        <v>21488.277370000003</v>
      </c>
      <c r="N346" s="6">
        <v>49.834410000000005</v>
      </c>
      <c r="O346" s="135"/>
      <c r="P346" s="134"/>
    </row>
    <row r="347" spans="2:16" ht="50.1" hidden="1" customHeight="1">
      <c r="B347" s="9" t="s">
        <v>26</v>
      </c>
      <c r="C347" s="11">
        <f t="shared" si="3"/>
        <v>696367.23184099991</v>
      </c>
      <c r="D347" s="10">
        <v>265589.36388000002</v>
      </c>
      <c r="E347" s="10">
        <v>67119.969249999995</v>
      </c>
      <c r="F347" s="11">
        <f t="shared" si="0"/>
        <v>332709.33313000004</v>
      </c>
      <c r="G347" s="10">
        <v>93163.980364999996</v>
      </c>
      <c r="H347" s="10">
        <v>4039.0168799999997</v>
      </c>
      <c r="I347" s="10">
        <v>246814.35842599999</v>
      </c>
      <c r="J347" s="11">
        <f t="shared" si="1"/>
        <v>344017.35567099997</v>
      </c>
      <c r="K347" s="10">
        <v>2734.2210599999999</v>
      </c>
      <c r="L347" s="10">
        <v>16804.102609999998</v>
      </c>
      <c r="M347" s="11">
        <f t="shared" si="2"/>
        <v>19538.323669999998</v>
      </c>
      <c r="N347" s="11">
        <v>102.21937</v>
      </c>
      <c r="O347" s="135"/>
      <c r="P347" s="134"/>
    </row>
    <row r="348" spans="2:16" s="38" customFormat="1" ht="50.1" hidden="1" customHeight="1">
      <c r="B348" s="37" t="s">
        <v>27</v>
      </c>
      <c r="C348" s="6">
        <f t="shared" si="3"/>
        <v>665490.78057099995</v>
      </c>
      <c r="D348" s="5">
        <v>277925.72469999996</v>
      </c>
      <c r="E348" s="5">
        <v>43618.179189999995</v>
      </c>
      <c r="F348" s="6">
        <f t="shared" si="0"/>
        <v>321543.90388999996</v>
      </c>
      <c r="G348" s="5">
        <v>81564.703981000013</v>
      </c>
      <c r="H348" s="5">
        <v>4358.7992999999997</v>
      </c>
      <c r="I348" s="5">
        <v>238864.84344</v>
      </c>
      <c r="J348" s="6">
        <f t="shared" si="1"/>
        <v>324788.34672100004</v>
      </c>
      <c r="K348" s="5">
        <v>2225.99208</v>
      </c>
      <c r="L348" s="5">
        <v>16932.53788</v>
      </c>
      <c r="M348" s="6">
        <f t="shared" si="2"/>
        <v>19158.52996</v>
      </c>
      <c r="N348" s="6">
        <v>0</v>
      </c>
      <c r="O348" s="136"/>
      <c r="P348" s="134"/>
    </row>
    <row r="349" spans="2:16" ht="50.1" customHeight="1">
      <c r="B349" s="13" t="s">
        <v>167</v>
      </c>
      <c r="C349" s="35"/>
      <c r="D349" s="36"/>
      <c r="E349" s="36"/>
      <c r="F349" s="35"/>
      <c r="G349" s="36"/>
      <c r="H349" s="36"/>
      <c r="I349" s="36"/>
      <c r="J349" s="35"/>
      <c r="K349" s="36"/>
      <c r="L349" s="36"/>
      <c r="M349" s="35"/>
      <c r="N349" s="35"/>
      <c r="O349" s="135"/>
      <c r="P349" s="134"/>
    </row>
    <row r="350" spans="2:16" ht="50.1" customHeight="1">
      <c r="B350" s="9" t="s">
        <v>16</v>
      </c>
      <c r="C350" s="11">
        <v>682228.61530399998</v>
      </c>
      <c r="D350" s="10">
        <v>278069.17313999997</v>
      </c>
      <c r="E350" s="10">
        <v>47554.551299999999</v>
      </c>
      <c r="F350" s="11">
        <v>325623.72443999996</v>
      </c>
      <c r="G350" s="10">
        <v>85644.486768999996</v>
      </c>
      <c r="H350" s="10">
        <v>8137.0423099999998</v>
      </c>
      <c r="I350" s="10">
        <v>243813.54730500001</v>
      </c>
      <c r="J350" s="11">
        <v>337595.07638400001</v>
      </c>
      <c r="K350" s="10">
        <v>2320.8352300000001</v>
      </c>
      <c r="L350" s="10">
        <v>16001.904259999999</v>
      </c>
      <c r="M350" s="11">
        <v>18322.73949</v>
      </c>
      <c r="N350" s="11">
        <v>687.07498999994277</v>
      </c>
      <c r="O350" s="135"/>
      <c r="P350" s="134"/>
    </row>
    <row r="351" spans="2:16" ht="50.1" customHeight="1">
      <c r="B351" s="37" t="s">
        <v>17</v>
      </c>
      <c r="C351" s="6">
        <v>632373.27819699992</v>
      </c>
      <c r="D351" s="5">
        <v>250432.33400999999</v>
      </c>
      <c r="E351" s="5">
        <v>51647.901399999995</v>
      </c>
      <c r="F351" s="6">
        <v>302080.23540999996</v>
      </c>
      <c r="G351" s="5">
        <v>83790.300877000001</v>
      </c>
      <c r="H351" s="5">
        <v>7385.8401699999995</v>
      </c>
      <c r="I351" s="5">
        <v>220992.17371</v>
      </c>
      <c r="J351" s="6">
        <v>312168.31475700001</v>
      </c>
      <c r="K351" s="5">
        <v>1477.8796599999998</v>
      </c>
      <c r="L351" s="5">
        <v>16646.84837</v>
      </c>
      <c r="M351" s="6">
        <v>18124.728029999998</v>
      </c>
      <c r="N351" s="6">
        <v>0</v>
      </c>
      <c r="O351" s="135"/>
      <c r="P351" s="134"/>
    </row>
    <row r="352" spans="2:16" ht="50.1" customHeight="1">
      <c r="B352" s="9" t="s">
        <v>18</v>
      </c>
      <c r="C352" s="11">
        <v>662250.98782000004</v>
      </c>
      <c r="D352" s="10">
        <v>260264.67400999999</v>
      </c>
      <c r="E352" s="10">
        <v>57929.764649999997</v>
      </c>
      <c r="F352" s="11">
        <v>318194.43865999999</v>
      </c>
      <c r="G352" s="10">
        <v>70287.971525999994</v>
      </c>
      <c r="H352" s="10">
        <v>5342.87176</v>
      </c>
      <c r="I352" s="10">
        <v>253223.00979400001</v>
      </c>
      <c r="J352" s="11">
        <v>328853.85308000003</v>
      </c>
      <c r="K352" s="10">
        <v>1312.1657</v>
      </c>
      <c r="L352" s="10">
        <v>13890.53038</v>
      </c>
      <c r="M352" s="11">
        <v>15202.69608</v>
      </c>
      <c r="N352" s="11">
        <v>2.3646862246096134E-11</v>
      </c>
      <c r="O352" s="135"/>
      <c r="P352" s="134"/>
    </row>
    <row r="353" spans="2:16" ht="50.1" customHeight="1">
      <c r="B353" s="37" t="s">
        <v>19</v>
      </c>
      <c r="C353" s="6">
        <v>615158.24546999997</v>
      </c>
      <c r="D353" s="5">
        <v>258131.50697999998</v>
      </c>
      <c r="E353" s="5">
        <v>48354.581020000005</v>
      </c>
      <c r="F353" s="6">
        <v>306486.08799999999</v>
      </c>
      <c r="G353" s="5">
        <v>78929.388459999987</v>
      </c>
      <c r="H353" s="5">
        <v>3986.94029</v>
      </c>
      <c r="I353" s="5">
        <v>210566.24841</v>
      </c>
      <c r="J353" s="6">
        <v>293482.57715999999</v>
      </c>
      <c r="K353" s="5">
        <v>1980.3300099999999</v>
      </c>
      <c r="L353" s="5">
        <v>12768.589779999998</v>
      </c>
      <c r="M353" s="6">
        <v>14748.919789999998</v>
      </c>
      <c r="N353" s="6">
        <v>440.66052000004856</v>
      </c>
      <c r="O353" s="135"/>
      <c r="P353" s="134"/>
    </row>
    <row r="354" spans="2:16" ht="50.1" customHeight="1">
      <c r="B354" s="9" t="s">
        <v>20</v>
      </c>
      <c r="C354" s="11">
        <v>781567.69489000004</v>
      </c>
      <c r="D354" s="10">
        <v>333022.43131000001</v>
      </c>
      <c r="E354" s="10">
        <v>72609.611980000001</v>
      </c>
      <c r="F354" s="11">
        <v>405632.04329</v>
      </c>
      <c r="G354" s="10">
        <v>86281.37851000001</v>
      </c>
      <c r="H354" s="10">
        <v>6290.18559</v>
      </c>
      <c r="I354" s="10">
        <v>263328.27211000002</v>
      </c>
      <c r="J354" s="11">
        <v>355899.83621000004</v>
      </c>
      <c r="K354" s="10">
        <v>2342.4489100000001</v>
      </c>
      <c r="L354" s="10">
        <v>17087.274989999998</v>
      </c>
      <c r="M354" s="11">
        <v>19429.723899999997</v>
      </c>
      <c r="N354" s="11">
        <v>606.09149000006437</v>
      </c>
      <c r="O354" s="135"/>
      <c r="P354" s="134"/>
    </row>
    <row r="355" spans="2:16" ht="50.1" customHeight="1">
      <c r="B355" s="37" t="s">
        <v>21</v>
      </c>
      <c r="C355" s="6">
        <v>740715.16594000009</v>
      </c>
      <c r="D355" s="5">
        <v>371156.61898000003</v>
      </c>
      <c r="E355" s="5">
        <v>43916.781210000001</v>
      </c>
      <c r="F355" s="6">
        <v>415073.40019000001</v>
      </c>
      <c r="G355" s="5">
        <v>84947.97176</v>
      </c>
      <c r="H355" s="5">
        <v>5418.3225999999995</v>
      </c>
      <c r="I355" s="5">
        <v>212896.32153000002</v>
      </c>
      <c r="J355" s="6">
        <v>303262.61589000002</v>
      </c>
      <c r="K355" s="5">
        <v>2509.7686200000003</v>
      </c>
      <c r="L355" s="5">
        <v>11327.09807</v>
      </c>
      <c r="M355" s="6">
        <v>13836.866690000001</v>
      </c>
      <c r="N355" s="6">
        <v>8542.2831700001225</v>
      </c>
      <c r="O355" s="135"/>
      <c r="P355" s="134"/>
    </row>
    <row r="356" spans="2:16" ht="50.1" customHeight="1">
      <c r="B356" s="9" t="s">
        <v>22</v>
      </c>
      <c r="C356" s="11">
        <v>838330.49049000011</v>
      </c>
      <c r="D356" s="10">
        <v>404546.50379000005</v>
      </c>
      <c r="E356" s="10">
        <v>58050.848060000004</v>
      </c>
      <c r="F356" s="11">
        <v>462597.35185000004</v>
      </c>
      <c r="G356" s="10">
        <v>82925.918470000004</v>
      </c>
      <c r="H356" s="10">
        <v>8256.3397199999999</v>
      </c>
      <c r="I356" s="10">
        <v>267289.70449000003</v>
      </c>
      <c r="J356" s="11">
        <v>358471.96268</v>
      </c>
      <c r="K356" s="10">
        <v>2091.3248200000003</v>
      </c>
      <c r="L356" s="10">
        <v>15164.851140000001</v>
      </c>
      <c r="M356" s="11">
        <v>17256.17596</v>
      </c>
      <c r="N356" s="11">
        <v>4.9999999999636202</v>
      </c>
      <c r="O356" s="135"/>
      <c r="P356" s="134"/>
    </row>
    <row r="357" spans="2:16" ht="50.1" customHeight="1">
      <c r="B357" s="37" t="s">
        <v>23</v>
      </c>
      <c r="C357" s="6">
        <v>786442.66740000003</v>
      </c>
      <c r="D357" s="5">
        <v>376176.55233999999</v>
      </c>
      <c r="E357" s="5">
        <v>55899.180569999997</v>
      </c>
      <c r="F357" s="6">
        <v>432075.73291000002</v>
      </c>
      <c r="G357" s="5">
        <v>80633.668099999995</v>
      </c>
      <c r="H357" s="5">
        <v>7886.9443200000005</v>
      </c>
      <c r="I357" s="5">
        <v>248601.25984000001</v>
      </c>
      <c r="J357" s="6">
        <v>337121.87226000003</v>
      </c>
      <c r="K357" s="5">
        <v>1983.85302</v>
      </c>
      <c r="L357" s="5">
        <v>14681.96703</v>
      </c>
      <c r="M357" s="6">
        <v>16665.820049999998</v>
      </c>
      <c r="N357" s="6">
        <v>579.24217999992106</v>
      </c>
      <c r="O357" s="135"/>
      <c r="P357" s="134"/>
    </row>
    <row r="358" spans="2:16" ht="50.1" customHeight="1">
      <c r="B358" s="9" t="s">
        <v>24</v>
      </c>
      <c r="C358" s="11">
        <v>769387.28288999991</v>
      </c>
      <c r="D358" s="10">
        <v>350193.09655000002</v>
      </c>
      <c r="E358" s="10">
        <v>67987.938890000005</v>
      </c>
      <c r="F358" s="11">
        <v>418181.03544000001</v>
      </c>
      <c r="G358" s="10">
        <v>90708.838650000005</v>
      </c>
      <c r="H358" s="10">
        <v>5916.1334800000004</v>
      </c>
      <c r="I358" s="10">
        <v>233421.15234</v>
      </c>
      <c r="J358" s="11">
        <v>330046.12446999998</v>
      </c>
      <c r="K358" s="10">
        <v>1814.98009</v>
      </c>
      <c r="L358" s="10">
        <v>19341.543890000001</v>
      </c>
      <c r="M358" s="11">
        <v>21156.523980000002</v>
      </c>
      <c r="N358" s="11">
        <v>3.5989999999837892</v>
      </c>
      <c r="O358" s="135"/>
      <c r="P358" s="134"/>
    </row>
    <row r="359" spans="2:16" ht="50.1" customHeight="1">
      <c r="B359" s="17" t="s">
        <v>25</v>
      </c>
      <c r="C359" s="6">
        <v>747153.97199999995</v>
      </c>
      <c r="D359" s="5">
        <v>323310.53899999999</v>
      </c>
      <c r="E359" s="5">
        <v>73264.870999999999</v>
      </c>
      <c r="F359" s="6">
        <v>396575.41</v>
      </c>
      <c r="G359" s="5">
        <v>91447.553</v>
      </c>
      <c r="H359" s="5">
        <v>4707.51</v>
      </c>
      <c r="I359" s="5">
        <v>234881.72500000001</v>
      </c>
      <c r="J359" s="6">
        <v>331036.788</v>
      </c>
      <c r="K359" s="5">
        <v>2411.0770000000002</v>
      </c>
      <c r="L359" s="5">
        <v>16690.43</v>
      </c>
      <c r="M359" s="6">
        <v>19101.507000000001</v>
      </c>
      <c r="N359" s="6">
        <v>440.26699999997436</v>
      </c>
      <c r="O359" s="135"/>
      <c r="P359" s="134"/>
    </row>
    <row r="360" spans="2:16" ht="50.1" customHeight="1">
      <c r="B360" s="9" t="s">
        <v>26</v>
      </c>
      <c r="C360" s="11">
        <v>713004.29200000002</v>
      </c>
      <c r="D360" s="10">
        <v>324110.54300000001</v>
      </c>
      <c r="E360" s="10">
        <v>64972.887999999999</v>
      </c>
      <c r="F360" s="11">
        <v>389083.43099999998</v>
      </c>
      <c r="G360" s="10">
        <v>96723.349000000002</v>
      </c>
      <c r="H360" s="10">
        <v>4553.2619999999997</v>
      </c>
      <c r="I360" s="10">
        <v>204708.41399999999</v>
      </c>
      <c r="J360" s="11">
        <v>305985.02499999997</v>
      </c>
      <c r="K360" s="10">
        <v>2199.366</v>
      </c>
      <c r="L360" s="10">
        <v>15736.47</v>
      </c>
      <c r="M360" s="11">
        <v>17935.835999999999</v>
      </c>
      <c r="N360" s="11">
        <v>0</v>
      </c>
      <c r="O360" s="135"/>
      <c r="P360" s="134"/>
    </row>
    <row r="361" spans="2:16" ht="50.1" customHeight="1">
      <c r="B361" s="37" t="s">
        <v>27</v>
      </c>
      <c r="C361" s="6">
        <v>786928.80014999991</v>
      </c>
      <c r="D361" s="5">
        <v>357805.99648000003</v>
      </c>
      <c r="E361" s="5">
        <v>60254.349159999998</v>
      </c>
      <c r="F361" s="6">
        <v>418060.34564000001</v>
      </c>
      <c r="G361" s="5">
        <v>75301.097779999996</v>
      </c>
      <c r="H361" s="5">
        <v>4979.2149600000002</v>
      </c>
      <c r="I361" s="5">
        <v>265930.45737999998</v>
      </c>
      <c r="J361" s="6">
        <v>346210.77012</v>
      </c>
      <c r="K361" s="5">
        <v>3121.2517799999996</v>
      </c>
      <c r="L361" s="5">
        <v>19536.43261</v>
      </c>
      <c r="M361" s="6">
        <v>22657.684389999999</v>
      </c>
      <c r="N361" s="6">
        <v>0</v>
      </c>
      <c r="O361" s="135"/>
      <c r="P361" s="134"/>
    </row>
    <row r="362" spans="2:16" ht="50.1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6"/>
      <c r="L362" s="36"/>
      <c r="M362" s="35"/>
      <c r="N362" s="35"/>
      <c r="O362" s="135"/>
      <c r="P362" s="134"/>
    </row>
    <row r="363" spans="2:16" ht="50.1" customHeight="1">
      <c r="B363" s="9" t="s">
        <v>16</v>
      </c>
      <c r="C363" s="11">
        <v>634512.54611999984</v>
      </c>
      <c r="D363" s="10">
        <v>268943.64083999995</v>
      </c>
      <c r="E363" s="10">
        <v>63847.035229999994</v>
      </c>
      <c r="F363" s="11">
        <v>332790.67606999993</v>
      </c>
      <c r="G363" s="10">
        <v>72509.967420000001</v>
      </c>
      <c r="H363" s="10">
        <v>7526.9562800000003</v>
      </c>
      <c r="I363" s="10">
        <v>201058.58252</v>
      </c>
      <c r="J363" s="11">
        <v>281095.50621999998</v>
      </c>
      <c r="K363" s="10">
        <v>2335.6869700000002</v>
      </c>
      <c r="L363" s="10">
        <v>17805.418859999998</v>
      </c>
      <c r="M363" s="11">
        <v>20141.105829999997</v>
      </c>
      <c r="N363" s="11">
        <v>485.25799999993251</v>
      </c>
      <c r="O363" s="135"/>
      <c r="P363" s="134"/>
    </row>
    <row r="364" spans="2:16" ht="50.1" customHeight="1">
      <c r="B364" s="37" t="s">
        <v>17</v>
      </c>
      <c r="C364" s="6">
        <v>674699.11912300019</v>
      </c>
      <c r="D364" s="5">
        <v>274789.98047000001</v>
      </c>
      <c r="E364" s="5">
        <v>72112.659310000003</v>
      </c>
      <c r="F364" s="6">
        <v>346902.63978000003</v>
      </c>
      <c r="G364" s="5">
        <v>69961.825283000013</v>
      </c>
      <c r="H364" s="5">
        <v>8911.7149499999996</v>
      </c>
      <c r="I364" s="5">
        <v>230661.24443000002</v>
      </c>
      <c r="J364" s="6">
        <v>309534.78466300003</v>
      </c>
      <c r="K364" s="5">
        <v>2476.91543</v>
      </c>
      <c r="L364" s="5">
        <v>15539.151250000001</v>
      </c>
      <c r="M364" s="6">
        <v>18016.06668</v>
      </c>
      <c r="N364" s="6">
        <v>245.62800000013158</v>
      </c>
      <c r="O364" s="135"/>
      <c r="P364" s="134"/>
    </row>
    <row r="365" spans="2:16" ht="50.1" customHeight="1">
      <c r="B365" s="9" t="s">
        <v>18</v>
      </c>
      <c r="C365" s="11">
        <v>784112.90848599991</v>
      </c>
      <c r="D365" s="10">
        <v>331580.96882000001</v>
      </c>
      <c r="E365" s="10">
        <v>71758.416729999997</v>
      </c>
      <c r="F365" s="11">
        <v>403339.38555000001</v>
      </c>
      <c r="G365" s="10">
        <v>93264.59313600001</v>
      </c>
      <c r="H365" s="10">
        <v>9693.1907100000008</v>
      </c>
      <c r="I365" s="10">
        <v>261119.15019999997</v>
      </c>
      <c r="J365" s="11">
        <v>364076.93404600001</v>
      </c>
      <c r="K365" s="10">
        <v>2175.8097699999998</v>
      </c>
      <c r="L365" s="10">
        <v>14520.779119999999</v>
      </c>
      <c r="M365" s="11">
        <v>16696.588889999999</v>
      </c>
      <c r="N365" s="11">
        <v>-1.3096723705530167E-10</v>
      </c>
      <c r="O365" s="135"/>
      <c r="P365" s="134"/>
    </row>
    <row r="366" spans="2:16" ht="50.1" customHeight="1">
      <c r="B366" s="37" t="s">
        <v>19</v>
      </c>
      <c r="C366" s="6">
        <v>658945.73785000003</v>
      </c>
      <c r="D366" s="5">
        <v>300037.21169000003</v>
      </c>
      <c r="E366" s="5">
        <v>24860.825840000001</v>
      </c>
      <c r="F366" s="6">
        <v>324898.03753000003</v>
      </c>
      <c r="G366" s="5">
        <v>86232.282260000007</v>
      </c>
      <c r="H366" s="5">
        <v>12196.86652</v>
      </c>
      <c r="I366" s="5">
        <v>211942.38938000001</v>
      </c>
      <c r="J366" s="6">
        <v>310371.53816</v>
      </c>
      <c r="K366" s="5">
        <v>2025.4906799999999</v>
      </c>
      <c r="L366" s="5">
        <v>17975.86348</v>
      </c>
      <c r="M366" s="6">
        <v>20001.354159999999</v>
      </c>
      <c r="N366" s="6">
        <v>3674.8080000000082</v>
      </c>
      <c r="O366" s="135"/>
      <c r="P366" s="134"/>
    </row>
    <row r="367" spans="2:16" ht="50.1" customHeight="1">
      <c r="B367" s="9" t="s">
        <v>20</v>
      </c>
      <c r="C367" s="11">
        <v>825675.62054300006</v>
      </c>
      <c r="D367" s="10">
        <v>404508.30407000001</v>
      </c>
      <c r="E367" s="10">
        <v>43623.973239999999</v>
      </c>
      <c r="F367" s="11">
        <v>448132.27731000003</v>
      </c>
      <c r="G367" s="10">
        <v>93216.974055999992</v>
      </c>
      <c r="H367" s="10">
        <v>15325.811470000001</v>
      </c>
      <c r="I367" s="10">
        <v>249739.73783700002</v>
      </c>
      <c r="J367" s="11">
        <v>358282.52336300001</v>
      </c>
      <c r="K367" s="10">
        <v>2507.4317400000004</v>
      </c>
      <c r="L367" s="10">
        <v>16753.388129999999</v>
      </c>
      <c r="M367" s="11">
        <v>19260.819869999999</v>
      </c>
      <c r="N367" s="11">
        <v>0</v>
      </c>
      <c r="O367" s="135"/>
      <c r="P367" s="134"/>
    </row>
    <row r="368" spans="2:16" ht="50.1" customHeight="1">
      <c r="B368" s="17" t="s">
        <v>21</v>
      </c>
      <c r="C368" s="6">
        <v>800684.89132100006</v>
      </c>
      <c r="D368" s="5">
        <v>395775.02906999999</v>
      </c>
      <c r="E368" s="5">
        <v>35424.282630000002</v>
      </c>
      <c r="F368" s="6">
        <v>431199.31169999996</v>
      </c>
      <c r="G368" s="5">
        <v>101513.56147099999</v>
      </c>
      <c r="H368" s="5">
        <v>14063.173650000001</v>
      </c>
      <c r="I368" s="5">
        <v>238392.21196000002</v>
      </c>
      <c r="J368" s="6">
        <v>353968.94708100002</v>
      </c>
      <c r="K368" s="5">
        <v>2019.81142</v>
      </c>
      <c r="L368" s="5">
        <v>13493.087529999999</v>
      </c>
      <c r="M368" s="6">
        <v>15512.898949999999</v>
      </c>
      <c r="N368" s="6">
        <v>3.7335900000216498</v>
      </c>
      <c r="O368" s="135"/>
      <c r="P368" s="134"/>
    </row>
    <row r="369" spans="2:16" ht="50.1" customHeight="1">
      <c r="B369" s="9" t="s">
        <v>22</v>
      </c>
      <c r="C369" s="11">
        <v>889122.11135799997</v>
      </c>
      <c r="D369" s="10">
        <v>375892.84982999996</v>
      </c>
      <c r="E369" s="10">
        <v>68460.11262</v>
      </c>
      <c r="F369" s="11">
        <v>444352.96244999999</v>
      </c>
      <c r="G369" s="10">
        <v>118462.83163500001</v>
      </c>
      <c r="H369" s="10">
        <v>15970.53154</v>
      </c>
      <c r="I369" s="10">
        <v>282895.73572299996</v>
      </c>
      <c r="J369" s="11">
        <v>417329.09889799997</v>
      </c>
      <c r="K369" s="10">
        <v>3147.8218999999999</v>
      </c>
      <c r="L369" s="10">
        <v>22699.411110000001</v>
      </c>
      <c r="M369" s="11">
        <v>25847.23301</v>
      </c>
      <c r="N369" s="11">
        <v>1592.8170000000646</v>
      </c>
      <c r="O369" s="135"/>
      <c r="P369" s="134"/>
    </row>
    <row r="370" spans="2:16" ht="50.1" customHeight="1">
      <c r="B370" s="37" t="s">
        <v>23</v>
      </c>
      <c r="C370" s="6">
        <v>829877.57449700008</v>
      </c>
      <c r="D370" s="5">
        <v>335243.33175000001</v>
      </c>
      <c r="E370" s="5">
        <v>84526.67240000001</v>
      </c>
      <c r="F370" s="6">
        <v>419770.00415000005</v>
      </c>
      <c r="G370" s="5">
        <v>112094.51806100001</v>
      </c>
      <c r="H370" s="5">
        <v>16538.816310000002</v>
      </c>
      <c r="I370" s="5">
        <v>258157.898296</v>
      </c>
      <c r="J370" s="6">
        <v>386791.23266700003</v>
      </c>
      <c r="K370" s="5">
        <v>2845.27225</v>
      </c>
      <c r="L370" s="5">
        <v>20466.07043</v>
      </c>
      <c r="M370" s="6">
        <v>23311.342680000002</v>
      </c>
      <c r="N370" s="6">
        <v>4.9949999999989814</v>
      </c>
      <c r="O370" s="135"/>
      <c r="P370" s="134"/>
    </row>
    <row r="371" spans="2:16" ht="50.1" customHeight="1">
      <c r="B371" s="227" t="s">
        <v>24</v>
      </c>
      <c r="C371" s="226">
        <v>899382.78352000006</v>
      </c>
      <c r="D371" s="225">
        <v>327872.06556000002</v>
      </c>
      <c r="E371" s="225">
        <v>108789.06195999999</v>
      </c>
      <c r="F371" s="226">
        <v>436661.12751999998</v>
      </c>
      <c r="G371" s="225">
        <v>109054.00555</v>
      </c>
      <c r="H371" s="225">
        <v>19319.528300000002</v>
      </c>
      <c r="I371" s="225">
        <v>311354.12163000001</v>
      </c>
      <c r="J371" s="226">
        <v>439727.65548000002</v>
      </c>
      <c r="K371" s="225">
        <v>2076.5055499999999</v>
      </c>
      <c r="L371" s="225">
        <v>19875.536969999997</v>
      </c>
      <c r="M371" s="226">
        <v>21952.042519999995</v>
      </c>
      <c r="N371" s="226">
        <v>1041.9579999999441</v>
      </c>
      <c r="O371" s="135"/>
      <c r="P371" s="134"/>
    </row>
    <row r="372" spans="2:16" ht="49.5" customHeight="1">
      <c r="B372" s="218" t="s">
        <v>169</v>
      </c>
      <c r="C372" s="219">
        <f>C350+C351+C352+C353+C354+C355+C356+C357+C358</f>
        <v>6508454.4284009989</v>
      </c>
      <c r="D372" s="219">
        <f t="shared" ref="D372:M372" si="85">D350+D351+D352+D353+D354+D355+D356+D357+D358</f>
        <v>2881992.8911099997</v>
      </c>
      <c r="E372" s="219">
        <f t="shared" si="85"/>
        <v>503951.15908000001</v>
      </c>
      <c r="F372" s="219">
        <f t="shared" si="85"/>
        <v>3385944.0501899999</v>
      </c>
      <c r="G372" s="219">
        <f>G350+G351+G352+G353+G354+G355+G356+G357+G358</f>
        <v>744149.92312200007</v>
      </c>
      <c r="H372" s="219">
        <f t="shared" si="85"/>
        <v>58620.620240000004</v>
      </c>
      <c r="I372" s="219">
        <f t="shared" si="85"/>
        <v>2154131.6895290003</v>
      </c>
      <c r="J372" s="219">
        <f t="shared" si="85"/>
        <v>2956902.2328910003</v>
      </c>
      <c r="K372" s="219">
        <f t="shared" si="85"/>
        <v>17833.586060000001</v>
      </c>
      <c r="L372" s="219">
        <f t="shared" si="85"/>
        <v>136910.60791000002</v>
      </c>
      <c r="M372" s="219">
        <f t="shared" si="85"/>
        <v>154744.19396999999</v>
      </c>
      <c r="N372" s="219">
        <f>N350+N351+N352+N353+N354+N355+N356+N357+N358</f>
        <v>10863.95135000007</v>
      </c>
      <c r="O372" s="135"/>
      <c r="P372" s="134"/>
    </row>
    <row r="373" spans="2:16" ht="50.1" customHeight="1">
      <c r="B373" s="218" t="s">
        <v>170</v>
      </c>
      <c r="C373" s="219">
        <f>C363+C364+C365+C366+C367+C368+C369+C370+C371</f>
        <v>6997013.2928180005</v>
      </c>
      <c r="D373" s="219">
        <f t="shared" ref="D373:M373" si="86">D363+D364+D365+D366+D367+D368+D369+D370+D371</f>
        <v>3014643.3821</v>
      </c>
      <c r="E373" s="219">
        <f t="shared" si="86"/>
        <v>573403.03996000008</v>
      </c>
      <c r="F373" s="219">
        <f t="shared" si="86"/>
        <v>3588046.4220600002</v>
      </c>
      <c r="G373" s="219">
        <f>G363+G364+G365+G366+G367+G368+G369+G370+G371</f>
        <v>856310.55887200008</v>
      </c>
      <c r="H373" s="219">
        <f t="shared" si="86"/>
        <v>119546.58973000001</v>
      </c>
      <c r="I373" s="219">
        <f t="shared" si="86"/>
        <v>2245321.071976</v>
      </c>
      <c r="J373" s="219">
        <f t="shared" si="86"/>
        <v>3221178.2205780004</v>
      </c>
      <c r="K373" s="219">
        <f t="shared" si="86"/>
        <v>21610.745710000003</v>
      </c>
      <c r="L373" s="219">
        <f t="shared" si="86"/>
        <v>159128.70687999998</v>
      </c>
      <c r="M373" s="219">
        <f t="shared" si="86"/>
        <v>180739.45258999997</v>
      </c>
      <c r="N373" s="219">
        <f>N363+N364+N365+N366+N367+N368+N369+N370+N371</f>
        <v>7049.1975899999707</v>
      </c>
      <c r="O373" s="135"/>
      <c r="P373" s="134"/>
    </row>
    <row r="374" spans="2:16" customFormat="1" ht="15" customHeight="1"/>
    <row r="375" spans="2:16" ht="38.25" customHeight="1">
      <c r="B375" s="18" t="s">
        <v>28</v>
      </c>
      <c r="C375" s="1"/>
      <c r="N375" s="20" t="s">
        <v>29</v>
      </c>
    </row>
    <row r="376" spans="2:16" s="3" customFormat="1" ht="36">
      <c r="B376" s="21" t="s">
        <v>160</v>
      </c>
      <c r="N376" s="20" t="s">
        <v>161</v>
      </c>
    </row>
    <row r="377" spans="2:16">
      <c r="C377" s="1"/>
    </row>
    <row r="378" spans="2:16">
      <c r="C378" s="1"/>
    </row>
    <row r="379" spans="2:16">
      <c r="C379" s="1"/>
    </row>
    <row r="380" spans="2:16">
      <c r="C380" s="1"/>
    </row>
    <row r="381" spans="2:16">
      <c r="C381" s="1"/>
    </row>
    <row r="382" spans="2:16">
      <c r="C382" s="1"/>
    </row>
    <row r="383" spans="2:16">
      <c r="C383" s="1"/>
    </row>
    <row r="384" spans="2:16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</sheetData>
  <mergeCells count="9">
    <mergeCell ref="B2:N2"/>
    <mergeCell ref="B3:N3"/>
    <mergeCell ref="B4:N4"/>
    <mergeCell ref="B7:B11"/>
    <mergeCell ref="C7:N8"/>
    <mergeCell ref="D9:F9"/>
    <mergeCell ref="G9:J9"/>
    <mergeCell ref="K9:M9"/>
    <mergeCell ref="N9:N11"/>
  </mergeCells>
  <printOptions horizontalCentered="1" verticalCentered="1"/>
  <pageMargins left="0.05" right="0.05" top="0.25" bottom="0.25" header="0" footer="0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P510"/>
  <sheetViews>
    <sheetView rightToLeft="1" zoomScale="20" zoomScaleNormal="20" workbookViewId="0">
      <selection activeCell="B1" sqref="B1:M1"/>
    </sheetView>
  </sheetViews>
  <sheetFormatPr defaultColWidth="8.85546875" defaultRowHeight="23.25"/>
  <cols>
    <col min="1" max="1" width="8.85546875" style="1" customWidth="1"/>
    <col min="2" max="2" width="67.28515625" style="23" bestFit="1" customWidth="1"/>
    <col min="3" max="3" width="50.7109375" style="40" customWidth="1"/>
    <col min="4" max="13" width="50.7109375" style="1" customWidth="1"/>
    <col min="14" max="16384" width="8.85546875" style="1"/>
  </cols>
  <sheetData>
    <row r="1" spans="2:15" ht="50.1" customHeight="1">
      <c r="B1" s="238" t="s">
        <v>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2:15" ht="50.1" customHeight="1">
      <c r="B2" s="238" t="s">
        <v>52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2:15" ht="50.1" customHeight="1">
      <c r="B3" s="238" t="s">
        <v>127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17"/>
      <c r="O3" s="217"/>
    </row>
    <row r="4" spans="2:15" s="209" customFormat="1" ht="50.1" customHeight="1">
      <c r="B4" s="206" t="s">
        <v>3</v>
      </c>
      <c r="C4" s="205"/>
      <c r="D4" s="203"/>
      <c r="E4" s="203"/>
      <c r="F4" s="203"/>
      <c r="G4" s="203"/>
      <c r="H4" s="203"/>
      <c r="I4" s="203"/>
      <c r="J4" s="203"/>
      <c r="K4" s="203"/>
      <c r="L4" s="253" t="s">
        <v>4</v>
      </c>
      <c r="M4" s="253"/>
    </row>
    <row r="5" spans="2:15" ht="9.9499999999999993" customHeight="1">
      <c r="B5" s="52"/>
      <c r="C5" s="39"/>
      <c r="D5" s="25"/>
      <c r="E5" s="25"/>
      <c r="F5" s="25"/>
      <c r="G5" s="25"/>
      <c r="H5" s="25"/>
      <c r="I5" s="25"/>
      <c r="J5" s="25"/>
      <c r="K5" s="25"/>
      <c r="L5" s="184"/>
      <c r="M5" s="184"/>
    </row>
    <row r="6" spans="2:15" ht="125.25" customHeight="1">
      <c r="B6" s="239" t="s">
        <v>32</v>
      </c>
      <c r="C6" s="254" t="s">
        <v>53</v>
      </c>
      <c r="D6" s="254"/>
      <c r="E6" s="254"/>
      <c r="F6" s="254"/>
      <c r="G6" s="254"/>
      <c r="H6" s="254"/>
      <c r="I6" s="254"/>
      <c r="J6" s="254"/>
      <c r="K6" s="254"/>
      <c r="L6" s="254"/>
      <c r="M6" s="255"/>
    </row>
    <row r="7" spans="2:15" ht="125.25" customHeight="1">
      <c r="B7" s="240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7"/>
    </row>
    <row r="8" spans="2:15" ht="125.25" customHeight="1">
      <c r="B8" s="240"/>
      <c r="C8" s="26"/>
      <c r="D8" s="247" t="s">
        <v>34</v>
      </c>
      <c r="E8" s="248"/>
      <c r="F8" s="249"/>
      <c r="G8" s="248" t="s">
        <v>54</v>
      </c>
      <c r="H8" s="248"/>
      <c r="I8" s="248"/>
      <c r="J8" s="247" t="s">
        <v>36</v>
      </c>
      <c r="K8" s="248"/>
      <c r="L8" s="249"/>
      <c r="M8" s="250" t="s">
        <v>37</v>
      </c>
    </row>
    <row r="9" spans="2:15" s="27" customFormat="1" ht="109.9" customHeight="1">
      <c r="B9" s="240"/>
      <c r="C9" s="26"/>
      <c r="D9" s="112" t="s">
        <v>38</v>
      </c>
      <c r="E9" s="115" t="s">
        <v>39</v>
      </c>
      <c r="F9" s="116"/>
      <c r="G9" s="112" t="s">
        <v>41</v>
      </c>
      <c r="H9" s="115" t="s">
        <v>42</v>
      </c>
      <c r="I9" s="117"/>
      <c r="J9" s="118" t="s">
        <v>43</v>
      </c>
      <c r="K9" s="112" t="s">
        <v>42</v>
      </c>
      <c r="L9" s="116"/>
      <c r="M9" s="251"/>
    </row>
    <row r="10" spans="2:15" s="27" customFormat="1" ht="109.9" customHeight="1">
      <c r="B10" s="241" t="s">
        <v>44</v>
      </c>
      <c r="C10" s="28"/>
      <c r="D10" s="114" t="s">
        <v>45</v>
      </c>
      <c r="E10" s="122" t="s">
        <v>46</v>
      </c>
      <c r="F10" s="122"/>
      <c r="G10" s="114" t="s">
        <v>48</v>
      </c>
      <c r="H10" s="122" t="s">
        <v>49</v>
      </c>
      <c r="I10" s="123"/>
      <c r="J10" s="124" t="s">
        <v>50</v>
      </c>
      <c r="K10" s="114" t="s">
        <v>49</v>
      </c>
      <c r="L10" s="122"/>
      <c r="M10" s="252"/>
    </row>
    <row r="11" spans="2:15" ht="51.75" hidden="1" customHeight="1">
      <c r="B11" s="4">
        <v>2000</v>
      </c>
      <c r="C11" s="7">
        <f t="shared" ref="C11:C34" si="0">F11+I11+L11+M11</f>
        <v>265764.76392</v>
      </c>
      <c r="D11" s="47">
        <f>SUM(D37:D48)</f>
        <v>42406.395069999999</v>
      </c>
      <c r="E11" s="47">
        <f>SUM(E37:E48)</f>
        <v>49067.786260000001</v>
      </c>
      <c r="F11" s="31">
        <f t="shared" ref="F11:F34" si="1">E11+D11</f>
        <v>91474.181329999992</v>
      </c>
      <c r="G11" s="47">
        <f>SUM(G37:G48)</f>
        <v>1436.4423000000002</v>
      </c>
      <c r="H11" s="47">
        <f>SUM(H37:H48)</f>
        <v>79044.584239999996</v>
      </c>
      <c r="I11" s="31">
        <f t="shared" ref="I11:I34" si="2">H11+G11</f>
        <v>80481.026539999992</v>
      </c>
      <c r="J11" s="47">
        <f>SUM(J37:J48)</f>
        <v>24845.687849999998</v>
      </c>
      <c r="K11" s="47">
        <f>SUM(K37:K48)</f>
        <v>68506.063520000011</v>
      </c>
      <c r="L11" s="31">
        <f t="shared" ref="L11:L34" si="3">K11+J11</f>
        <v>93351.751370000013</v>
      </c>
      <c r="M11" s="49">
        <f>SUM(M37:M48)</f>
        <v>457.80468000000991</v>
      </c>
    </row>
    <row r="12" spans="2:15" ht="51.75" hidden="1" customHeight="1">
      <c r="B12" s="9">
        <v>2001</v>
      </c>
      <c r="C12" s="12">
        <f t="shared" si="0"/>
        <v>274361.91739000002</v>
      </c>
      <c r="D12" s="48">
        <f>SUM(D50:D61)</f>
        <v>43818.461640000001</v>
      </c>
      <c r="E12" s="48">
        <f>SUM(E50:E61)</f>
        <v>43807.135809999992</v>
      </c>
      <c r="F12" s="33">
        <f t="shared" si="1"/>
        <v>87625.597450000001</v>
      </c>
      <c r="G12" s="48">
        <f>SUM(G50:G61)</f>
        <v>1887.7184400000001</v>
      </c>
      <c r="H12" s="48">
        <f>SUM(H50:H61)</f>
        <v>79607.374570000015</v>
      </c>
      <c r="I12" s="33">
        <f t="shared" si="2"/>
        <v>81495.093010000011</v>
      </c>
      <c r="J12" s="48">
        <f>SUM(J50:J61)</f>
        <v>31257.61563</v>
      </c>
      <c r="K12" s="48">
        <f>SUM(K50:K61)</f>
        <v>73670.013650000008</v>
      </c>
      <c r="L12" s="33">
        <f t="shared" si="3"/>
        <v>104927.62928000001</v>
      </c>
      <c r="M12" s="50">
        <f>SUM(M50:M61)</f>
        <v>313.59765000000783</v>
      </c>
    </row>
    <row r="13" spans="2:15" ht="51.75" hidden="1" customHeight="1">
      <c r="B13" s="4">
        <v>2002</v>
      </c>
      <c r="C13" s="7">
        <f t="shared" si="0"/>
        <v>407194.04761999997</v>
      </c>
      <c r="D13" s="47">
        <f>SUM(D63:D74)</f>
        <v>76498.697069999995</v>
      </c>
      <c r="E13" s="47">
        <f>SUM(E63:E74)</f>
        <v>34095.828979999998</v>
      </c>
      <c r="F13" s="31">
        <f t="shared" si="1"/>
        <v>110594.52604999999</v>
      </c>
      <c r="G13" s="47">
        <f>SUM(G63:G74)</f>
        <v>1012.1142699999999</v>
      </c>
      <c r="H13" s="47">
        <f>SUM(H63:H74)</f>
        <v>188481.47815000001</v>
      </c>
      <c r="I13" s="31">
        <f t="shared" si="2"/>
        <v>189493.59242</v>
      </c>
      <c r="J13" s="47">
        <f>SUM(J63:J74)</f>
        <v>35367.86722</v>
      </c>
      <c r="K13" s="47">
        <f>SUM(K63:K74)</f>
        <v>71234.389609999998</v>
      </c>
      <c r="L13" s="31">
        <f t="shared" si="3"/>
        <v>106602.25683</v>
      </c>
      <c r="M13" s="49">
        <f>SUM(M63:M74)</f>
        <v>503.67231999999473</v>
      </c>
    </row>
    <row r="14" spans="2:15" ht="51.75" hidden="1" customHeight="1">
      <c r="B14" s="9">
        <v>2003</v>
      </c>
      <c r="C14" s="12">
        <f t="shared" si="0"/>
        <v>488949.42956999992</v>
      </c>
      <c r="D14" s="48">
        <f>SUM(D76:D87)</f>
        <v>92294.108049999995</v>
      </c>
      <c r="E14" s="48">
        <f>SUM(E76:E87)</f>
        <v>49774.566760000002</v>
      </c>
      <c r="F14" s="33">
        <f t="shared" si="1"/>
        <v>142068.67481</v>
      </c>
      <c r="G14" s="48">
        <f>SUM(G76:G87)</f>
        <v>1551.57951</v>
      </c>
      <c r="H14" s="48">
        <f>SUM(H76:H87)</f>
        <v>213200.73288999996</v>
      </c>
      <c r="I14" s="33">
        <f t="shared" si="2"/>
        <v>214752.31239999997</v>
      </c>
      <c r="J14" s="48">
        <f>SUM(J76:J87)</f>
        <v>32186.861959999998</v>
      </c>
      <c r="K14" s="48">
        <f>SUM(K76:K87)</f>
        <v>98791.637610000005</v>
      </c>
      <c r="L14" s="33">
        <f t="shared" si="3"/>
        <v>130978.49957</v>
      </c>
      <c r="M14" s="50">
        <f>SUM(M76:M87)</f>
        <v>1149.942790000001</v>
      </c>
    </row>
    <row r="15" spans="2:15" ht="51.75" hidden="1" customHeight="1">
      <c r="B15" s="4">
        <v>2004</v>
      </c>
      <c r="C15" s="7">
        <f t="shared" si="0"/>
        <v>446397.31040999998</v>
      </c>
      <c r="D15" s="47">
        <f>SUM(D89:D100)</f>
        <v>84230.09792</v>
      </c>
      <c r="E15" s="47">
        <f>SUM(E89:E100)</f>
        <v>55125.830900000001</v>
      </c>
      <c r="F15" s="31">
        <f t="shared" si="1"/>
        <v>139355.92882</v>
      </c>
      <c r="G15" s="47">
        <f>SUM(G89:G100)</f>
        <v>1859.0220300000001</v>
      </c>
      <c r="H15" s="47">
        <f>SUM(H89:H100)</f>
        <v>116235.20937</v>
      </c>
      <c r="I15" s="31">
        <f t="shared" si="2"/>
        <v>118094.23139999999</v>
      </c>
      <c r="J15" s="47">
        <f>SUM(J89:J100)</f>
        <v>54347.600690000007</v>
      </c>
      <c r="K15" s="47">
        <f>SUM(K89:K100)</f>
        <v>132495.57356000002</v>
      </c>
      <c r="L15" s="31">
        <f t="shared" si="3"/>
        <v>186843.17425000004</v>
      </c>
      <c r="M15" s="49">
        <f>SUM(M89:M100)</f>
        <v>2103.9759399999984</v>
      </c>
    </row>
    <row r="16" spans="2:15" ht="51.75" hidden="1" customHeight="1">
      <c r="B16" s="9">
        <v>2005</v>
      </c>
      <c r="C16" s="12">
        <f t="shared" si="0"/>
        <v>479339.40105000004</v>
      </c>
      <c r="D16" s="48">
        <f>SUM(D102:D113)</f>
        <v>102250.39095</v>
      </c>
      <c r="E16" s="48">
        <f>SUM(E102:E113)</f>
        <v>51361.7284</v>
      </c>
      <c r="F16" s="33">
        <f t="shared" si="1"/>
        <v>153612.11934999999</v>
      </c>
      <c r="G16" s="48">
        <f>SUM(G102:G113)</f>
        <v>2774.6932400000005</v>
      </c>
      <c r="H16" s="48">
        <f>SUM(H102:H113)</f>
        <v>96683.948909999992</v>
      </c>
      <c r="I16" s="33">
        <f t="shared" si="2"/>
        <v>99458.64215</v>
      </c>
      <c r="J16" s="48">
        <f>SUM(J102:J113)</f>
        <v>69607.981</v>
      </c>
      <c r="K16" s="48">
        <f>SUM(K102:K113)</f>
        <v>150736.59364000001</v>
      </c>
      <c r="L16" s="33">
        <f t="shared" si="3"/>
        <v>220344.57464000001</v>
      </c>
      <c r="M16" s="50">
        <f>SUM(M102:M113)</f>
        <v>5924.0649099999928</v>
      </c>
    </row>
    <row r="17" spans="2:13" ht="51.75" hidden="1" customHeight="1">
      <c r="B17" s="4">
        <v>2006</v>
      </c>
      <c r="C17" s="7">
        <f t="shared" si="0"/>
        <v>760571.2691899999</v>
      </c>
      <c r="D17" s="47">
        <f>SUM(D115:D126)</f>
        <v>103589.61119</v>
      </c>
      <c r="E17" s="47">
        <f>SUM(E115:E126)</f>
        <v>55181.65511</v>
      </c>
      <c r="F17" s="31">
        <f t="shared" si="1"/>
        <v>158771.26629999999</v>
      </c>
      <c r="G17" s="47">
        <f>SUM(G115:G126)</f>
        <v>3615.9852600000004</v>
      </c>
      <c r="H17" s="47">
        <f>SUM(H115:H126)</f>
        <v>296953.87767999998</v>
      </c>
      <c r="I17" s="31">
        <f t="shared" si="2"/>
        <v>300569.86293999996</v>
      </c>
      <c r="J17" s="47">
        <f>SUM(J115:J126)</f>
        <v>70121.779290000006</v>
      </c>
      <c r="K17" s="47">
        <f>SUM(K115:K126)</f>
        <v>224769.24050000001</v>
      </c>
      <c r="L17" s="31">
        <f t="shared" si="3"/>
        <v>294891.01979000005</v>
      </c>
      <c r="M17" s="49">
        <f>SUM(M115:M126)</f>
        <v>6339.120159999964</v>
      </c>
    </row>
    <row r="18" spans="2:13" ht="51.75" hidden="1" customHeight="1">
      <c r="B18" s="9">
        <v>2007</v>
      </c>
      <c r="C18" s="12">
        <f t="shared" si="0"/>
        <v>879933.90445000003</v>
      </c>
      <c r="D18" s="48">
        <f>SUM(D128:D139)</f>
        <v>100708.76956999999</v>
      </c>
      <c r="E18" s="48">
        <f>SUM(E128:E139)</f>
        <v>65461.466580000008</v>
      </c>
      <c r="F18" s="33">
        <f t="shared" si="1"/>
        <v>166170.23615000001</v>
      </c>
      <c r="G18" s="48">
        <f>SUM(G128:G139)</f>
        <v>3861.5760500000001</v>
      </c>
      <c r="H18" s="48">
        <f>SUM(H128:H139)</f>
        <v>164655.45787000001</v>
      </c>
      <c r="I18" s="33">
        <f t="shared" si="2"/>
        <v>168517.03392000002</v>
      </c>
      <c r="J18" s="48">
        <f>SUM(J128:J139)</f>
        <v>152557.60016999999</v>
      </c>
      <c r="K18" s="48">
        <f>SUM(K128:K139)</f>
        <v>375720.83551999996</v>
      </c>
      <c r="L18" s="33">
        <f t="shared" si="3"/>
        <v>528278.43568999995</v>
      </c>
      <c r="M18" s="50">
        <f>SUM(M128:M139)</f>
        <v>16968.198690000005</v>
      </c>
    </row>
    <row r="19" spans="2:13" ht="51.75" hidden="1" customHeight="1">
      <c r="B19" s="4">
        <v>2008</v>
      </c>
      <c r="C19" s="7">
        <f t="shared" si="0"/>
        <v>1201891.86864</v>
      </c>
      <c r="D19" s="47">
        <f>SUM(D141:D152)</f>
        <v>225168.21372999999</v>
      </c>
      <c r="E19" s="47">
        <f>SUM(E141:E152)</f>
        <v>88875.953919999985</v>
      </c>
      <c r="F19" s="31">
        <f t="shared" si="1"/>
        <v>314044.16764999996</v>
      </c>
      <c r="G19" s="47">
        <f>SUM(G141:G152)</f>
        <v>6500.0244900000007</v>
      </c>
      <c r="H19" s="47">
        <f>SUM(H141:H152)</f>
        <v>238654.63922999997</v>
      </c>
      <c r="I19" s="31">
        <f t="shared" si="2"/>
        <v>245154.66371999998</v>
      </c>
      <c r="J19" s="47">
        <f>SUM(J141:J152)</f>
        <v>191744.22952999998</v>
      </c>
      <c r="K19" s="47">
        <f>SUM(K141:K152)</f>
        <v>430376.64041999995</v>
      </c>
      <c r="L19" s="31">
        <f t="shared" si="3"/>
        <v>622120.86994999996</v>
      </c>
      <c r="M19" s="49">
        <f>SUM(M141:M152)</f>
        <v>20572.167320000008</v>
      </c>
    </row>
    <row r="20" spans="2:13" ht="51.75" hidden="1" customHeight="1">
      <c r="B20" s="9">
        <v>2009</v>
      </c>
      <c r="C20" s="12">
        <f t="shared" si="0"/>
        <v>947158.4647100002</v>
      </c>
      <c r="D20" s="48">
        <f>SUM(D154:D165)</f>
        <v>230478.43986000004</v>
      </c>
      <c r="E20" s="48">
        <f>SUM(E154:E165)</f>
        <v>70779.159960000005</v>
      </c>
      <c r="F20" s="33">
        <f t="shared" si="1"/>
        <v>301257.59982000006</v>
      </c>
      <c r="G20" s="48">
        <f>SUM(G154:G165)</f>
        <v>4029.4761399999993</v>
      </c>
      <c r="H20" s="48">
        <f>SUM(H154:H165)</f>
        <v>245102.82183</v>
      </c>
      <c r="I20" s="33">
        <f t="shared" si="2"/>
        <v>249132.29797000001</v>
      </c>
      <c r="J20" s="48">
        <f>SUM(J154:J165)</f>
        <v>147112.95095000003</v>
      </c>
      <c r="K20" s="48">
        <f>SUM(K154:K165)</f>
        <v>245741.52371000004</v>
      </c>
      <c r="L20" s="33">
        <f t="shared" si="3"/>
        <v>392854.47466000007</v>
      </c>
      <c r="M20" s="50">
        <f>SUM(M154:M165)</f>
        <v>3914.0922600000204</v>
      </c>
    </row>
    <row r="21" spans="2:13" ht="51.75" hidden="1" customHeight="1">
      <c r="B21" s="4">
        <v>2010</v>
      </c>
      <c r="C21" s="7">
        <f t="shared" si="0"/>
        <v>773168.62948999985</v>
      </c>
      <c r="D21" s="47">
        <f>SUM(D167:D178)</f>
        <v>213567.62</v>
      </c>
      <c r="E21" s="47">
        <f>SUM(E167:E178)</f>
        <v>81928.927449999988</v>
      </c>
      <c r="F21" s="31">
        <f t="shared" si="1"/>
        <v>295496.54744999995</v>
      </c>
      <c r="G21" s="47">
        <f>SUM(G167:G178)</f>
        <v>2788.2080000000001</v>
      </c>
      <c r="H21" s="47">
        <f>SUM(H167:H178)</f>
        <v>228560.91581999999</v>
      </c>
      <c r="I21" s="31">
        <f t="shared" si="2"/>
        <v>231349.12382000001</v>
      </c>
      <c r="J21" s="47">
        <f>SUM(J167:J178)</f>
        <v>82299.627530000012</v>
      </c>
      <c r="K21" s="47">
        <f>SUM(K167:K178)</f>
        <v>159716.88968999998</v>
      </c>
      <c r="L21" s="31">
        <f t="shared" si="3"/>
        <v>242016.51721999998</v>
      </c>
      <c r="M21" s="49">
        <f>SUM(M167:M178)</f>
        <v>4306.4410000000034</v>
      </c>
    </row>
    <row r="22" spans="2:13" ht="51.75" hidden="1" customHeight="1">
      <c r="B22" s="9">
        <v>2011</v>
      </c>
      <c r="C22" s="12">
        <f t="shared" si="0"/>
        <v>878706.31400000001</v>
      </c>
      <c r="D22" s="48">
        <f>SUM(D180:D191)</f>
        <v>216194.65399999998</v>
      </c>
      <c r="E22" s="48">
        <f>SUM(E180:E191)</f>
        <v>80766.520999999993</v>
      </c>
      <c r="F22" s="33">
        <f t="shared" si="1"/>
        <v>296961.17499999999</v>
      </c>
      <c r="G22" s="48">
        <f>SUM(G180:G191)</f>
        <v>3924.92</v>
      </c>
      <c r="H22" s="48">
        <f>SUM(H180:H191)</f>
        <v>277144.05000000005</v>
      </c>
      <c r="I22" s="33">
        <f t="shared" si="2"/>
        <v>281068.97000000003</v>
      </c>
      <c r="J22" s="48">
        <f>SUM(J180:J191)</f>
        <v>90516.418000000005</v>
      </c>
      <c r="K22" s="48">
        <f>SUM(K180:K191)</f>
        <v>206080.56300000002</v>
      </c>
      <c r="L22" s="33">
        <f t="shared" si="3"/>
        <v>296596.98100000003</v>
      </c>
      <c r="M22" s="50">
        <f>SUM(M180:M191)</f>
        <v>4079.1880000000001</v>
      </c>
    </row>
    <row r="23" spans="2:13" ht="51.75" hidden="1" customHeight="1">
      <c r="B23" s="4">
        <v>2012</v>
      </c>
      <c r="C23" s="7">
        <f t="shared" si="0"/>
        <v>849902.03200000012</v>
      </c>
      <c r="D23" s="47">
        <f>SUM(D193:D204)</f>
        <v>241290.954</v>
      </c>
      <c r="E23" s="47">
        <f>SUM(E193:E204)</f>
        <v>66375.077000000005</v>
      </c>
      <c r="F23" s="31">
        <f t="shared" si="1"/>
        <v>307666.03100000002</v>
      </c>
      <c r="G23" s="47">
        <f>SUM(G193:G204)</f>
        <v>5080.5360000000001</v>
      </c>
      <c r="H23" s="47">
        <f>SUM(H193:H204)</f>
        <v>256753.79500000001</v>
      </c>
      <c r="I23" s="31">
        <f t="shared" si="2"/>
        <v>261834.33100000001</v>
      </c>
      <c r="J23" s="47">
        <f>SUM(J193:J204)</f>
        <v>79884.733000000007</v>
      </c>
      <c r="K23" s="47">
        <f>SUM(K193:K204)</f>
        <v>191911.52900000004</v>
      </c>
      <c r="L23" s="31">
        <f t="shared" si="3"/>
        <v>271796.26200000005</v>
      </c>
      <c r="M23" s="49">
        <f>SUM(M193:M204)</f>
        <v>8605.4080000000013</v>
      </c>
    </row>
    <row r="24" spans="2:13" ht="51.75" hidden="1" customHeight="1">
      <c r="B24" s="9">
        <v>2013</v>
      </c>
      <c r="C24" s="12">
        <f t="shared" si="0"/>
        <v>812788.52899999998</v>
      </c>
      <c r="D24" s="48">
        <f>SUM(D206:D217)</f>
        <v>226057.984</v>
      </c>
      <c r="E24" s="48">
        <f>SUM(E206:E217)</f>
        <v>61755.722999999998</v>
      </c>
      <c r="F24" s="33">
        <f t="shared" si="1"/>
        <v>287813.70699999999</v>
      </c>
      <c r="G24" s="48">
        <f>SUM(G206:G217)</f>
        <v>4069.8989999999999</v>
      </c>
      <c r="H24" s="48">
        <f>SUM(H206:H217)</f>
        <v>249328.40899999999</v>
      </c>
      <c r="I24" s="33">
        <f t="shared" si="2"/>
        <v>253398.30799999999</v>
      </c>
      <c r="J24" s="48">
        <f>SUM(J206:J217)</f>
        <v>83634.046999999991</v>
      </c>
      <c r="K24" s="48">
        <f>SUM(K206:K217)</f>
        <v>173573.26199999999</v>
      </c>
      <c r="L24" s="33">
        <f t="shared" si="3"/>
        <v>257207.30899999998</v>
      </c>
      <c r="M24" s="50">
        <f>SUM(M206:M217)</f>
        <v>14369.205</v>
      </c>
    </row>
    <row r="25" spans="2:13" ht="51.75" hidden="1" customHeight="1">
      <c r="B25" s="4">
        <v>2014</v>
      </c>
      <c r="C25" s="7">
        <f t="shared" si="0"/>
        <v>790187.77699999989</v>
      </c>
      <c r="D25" s="47">
        <f>SUM(D219:D230)</f>
        <v>173144.83100000001</v>
      </c>
      <c r="E25" s="47">
        <f>SUM(E219:E230)</f>
        <v>67229.290999999997</v>
      </c>
      <c r="F25" s="31">
        <f t="shared" si="1"/>
        <v>240374.122</v>
      </c>
      <c r="G25" s="47">
        <f>SUM(G219:G230)</f>
        <v>4934.9470000000001</v>
      </c>
      <c r="H25" s="47">
        <f>SUM(H219:H230)</f>
        <v>216055.53499999997</v>
      </c>
      <c r="I25" s="31">
        <f t="shared" si="2"/>
        <v>220990.48199999996</v>
      </c>
      <c r="J25" s="47">
        <f>SUM(J219:J230)</f>
        <v>126333.99</v>
      </c>
      <c r="K25" s="47">
        <f>SUM(K219:K230)</f>
        <v>187634.49900000001</v>
      </c>
      <c r="L25" s="31">
        <f t="shared" si="3"/>
        <v>313968.489</v>
      </c>
      <c r="M25" s="49">
        <f>SUM(M219:M230)</f>
        <v>14854.684000000001</v>
      </c>
    </row>
    <row r="26" spans="2:13" ht="51.75" hidden="1" customHeight="1">
      <c r="B26" s="9">
        <v>2015</v>
      </c>
      <c r="C26" s="12">
        <f t="shared" si="0"/>
        <v>763828.80200000003</v>
      </c>
      <c r="D26" s="48">
        <f>SUM(D232:D243)</f>
        <v>168877.99999999997</v>
      </c>
      <c r="E26" s="48">
        <f>SUM(E232:E243)</f>
        <v>51514.16399999999</v>
      </c>
      <c r="F26" s="33">
        <f t="shared" si="1"/>
        <v>220392.16399999996</v>
      </c>
      <c r="G26" s="48">
        <f>SUM(G232:G243)</f>
        <v>6135.2629999999999</v>
      </c>
      <c r="H26" s="48">
        <f>SUM(H232:H243)</f>
        <v>190042.141</v>
      </c>
      <c r="I26" s="33">
        <f t="shared" si="2"/>
        <v>196177.40400000001</v>
      </c>
      <c r="J26" s="48">
        <f>SUM(J232:J243)</f>
        <v>103236.902</v>
      </c>
      <c r="K26" s="48">
        <f>SUM(K232:K243)</f>
        <v>202567.00999999998</v>
      </c>
      <c r="L26" s="33">
        <f t="shared" si="3"/>
        <v>305803.91200000001</v>
      </c>
      <c r="M26" s="50">
        <f>SUM(M232:M243)</f>
        <v>41455.322000000007</v>
      </c>
    </row>
    <row r="27" spans="2:13" ht="51.75" hidden="1" customHeight="1">
      <c r="B27" s="4">
        <v>2016</v>
      </c>
      <c r="C27" s="7">
        <f t="shared" si="0"/>
        <v>963014.62899999996</v>
      </c>
      <c r="D27" s="47">
        <f>SUM(D245:D256)</f>
        <v>146779.57800000001</v>
      </c>
      <c r="E27" s="47">
        <f>SUM(E245:E256)</f>
        <v>47913.076999999997</v>
      </c>
      <c r="F27" s="31">
        <f t="shared" si="1"/>
        <v>194692.655</v>
      </c>
      <c r="G27" s="47">
        <f>SUM(G245:G256)</f>
        <v>6390.4320000000007</v>
      </c>
      <c r="H27" s="47">
        <f>SUM(H245:H256)</f>
        <v>170231.80899999998</v>
      </c>
      <c r="I27" s="31">
        <f t="shared" si="2"/>
        <v>176622.24099999998</v>
      </c>
      <c r="J27" s="47">
        <f>SUM(J245:J256)</f>
        <v>326750.96299999999</v>
      </c>
      <c r="K27" s="47">
        <f>SUM(K245:K256)</f>
        <v>259030.299</v>
      </c>
      <c r="L27" s="31">
        <f t="shared" si="3"/>
        <v>585781.26199999999</v>
      </c>
      <c r="M27" s="49">
        <f>SUM(M245:M256)</f>
        <v>5918.4710000000005</v>
      </c>
    </row>
    <row r="28" spans="2:13" ht="51.75" hidden="1" customHeight="1">
      <c r="B28" s="9">
        <v>2017</v>
      </c>
      <c r="C28" s="12">
        <f t="shared" si="0"/>
        <v>828923.71100000001</v>
      </c>
      <c r="D28" s="48">
        <f>SUM(D258:D269)</f>
        <v>116073.99900000001</v>
      </c>
      <c r="E28" s="48">
        <f>SUM(E258:E269)</f>
        <v>67449.680999999997</v>
      </c>
      <c r="F28" s="33">
        <f t="shared" si="1"/>
        <v>183523.68</v>
      </c>
      <c r="G28" s="48">
        <f>SUM(G258:G269)</f>
        <v>6044.99</v>
      </c>
      <c r="H28" s="48">
        <f>SUM(H258:H269)</f>
        <v>172194.97699999998</v>
      </c>
      <c r="I28" s="33">
        <f t="shared" si="2"/>
        <v>178239.96699999998</v>
      </c>
      <c r="J28" s="48">
        <f>SUM(J258:J269)</f>
        <v>228888.09299999996</v>
      </c>
      <c r="K28" s="48">
        <f>SUM(K258:K269)</f>
        <v>234055.99000000002</v>
      </c>
      <c r="L28" s="33">
        <f t="shared" si="3"/>
        <v>462944.08299999998</v>
      </c>
      <c r="M28" s="50">
        <f>SUM(M258:M269)</f>
        <v>4215.9809999999998</v>
      </c>
    </row>
    <row r="29" spans="2:13" ht="51.75" hidden="1" customHeight="1">
      <c r="B29" s="4">
        <v>2018</v>
      </c>
      <c r="C29" s="7">
        <f t="shared" si="0"/>
        <v>827979.13500000001</v>
      </c>
      <c r="D29" s="47">
        <f>SUM(D271:D282)</f>
        <v>129566.204</v>
      </c>
      <c r="E29" s="47">
        <f>SUM(E271:E282)</f>
        <v>53642.245000000003</v>
      </c>
      <c r="F29" s="31">
        <f t="shared" si="1"/>
        <v>183208.44899999999</v>
      </c>
      <c r="G29" s="47">
        <f>SUM(G271:G282)</f>
        <v>6744.5990000000002</v>
      </c>
      <c r="H29" s="47">
        <f>SUM(H271:H282)</f>
        <v>243297.05300000001</v>
      </c>
      <c r="I29" s="31">
        <f t="shared" si="2"/>
        <v>250041.652</v>
      </c>
      <c r="J29" s="47">
        <f>SUM(J271:J282)</f>
        <v>175657.34</v>
      </c>
      <c r="K29" s="47">
        <f>SUM(K271:K282)</f>
        <v>217824.05499999999</v>
      </c>
      <c r="L29" s="31">
        <f t="shared" si="3"/>
        <v>393481.39500000002</v>
      </c>
      <c r="M29" s="49">
        <f>SUM(M271:M282)</f>
        <v>1247.6389999999999</v>
      </c>
    </row>
    <row r="30" spans="2:13" ht="51.75" hidden="1" customHeight="1">
      <c r="B30" s="9">
        <v>2019</v>
      </c>
      <c r="C30" s="11">
        <f t="shared" si="0"/>
        <v>909601.03031000006</v>
      </c>
      <c r="D30" s="48">
        <f>SUM(D284:D295)</f>
        <v>106112.825</v>
      </c>
      <c r="E30" s="48">
        <f>SUM(E284:E295)</f>
        <v>57492.292000000001</v>
      </c>
      <c r="F30" s="11">
        <f t="shared" si="1"/>
        <v>163605.117</v>
      </c>
      <c r="G30" s="48">
        <f>SUM(G284:G295)</f>
        <v>4867.3649999999998</v>
      </c>
      <c r="H30" s="48">
        <f>SUM(H284:H295)</f>
        <v>253193.052</v>
      </c>
      <c r="I30" s="11">
        <f t="shared" si="2"/>
        <v>258060.41699999999</v>
      </c>
      <c r="J30" s="48">
        <f>SUM(J284:J295)</f>
        <v>220770.39800000004</v>
      </c>
      <c r="K30" s="48">
        <f>SUM(K284:K295)</f>
        <v>253855.10099999997</v>
      </c>
      <c r="L30" s="11">
        <f t="shared" si="3"/>
        <v>474625.49900000001</v>
      </c>
      <c r="M30" s="50">
        <f>SUM(M284:M295)</f>
        <v>13309.997310000001</v>
      </c>
    </row>
    <row r="31" spans="2:13" ht="51.75" customHeight="1">
      <c r="B31" s="4">
        <v>2020</v>
      </c>
      <c r="C31" s="6">
        <f t="shared" si="0"/>
        <v>595680.12581999996</v>
      </c>
      <c r="D31" s="47">
        <f>SUM(D297:D308)</f>
        <v>88890.58600000001</v>
      </c>
      <c r="E31" s="47">
        <f>SUM(E297:E308)</f>
        <v>56562.023999999998</v>
      </c>
      <c r="F31" s="6">
        <f t="shared" si="1"/>
        <v>145452.61000000002</v>
      </c>
      <c r="G31" s="47">
        <f>SUM(G297:G308)</f>
        <v>5943.7390000000005</v>
      </c>
      <c r="H31" s="47">
        <f>SUM(H297:H308)</f>
        <v>203872.72700000001</v>
      </c>
      <c r="I31" s="6">
        <f t="shared" si="2"/>
        <v>209816.46600000001</v>
      </c>
      <c r="J31" s="47">
        <f>SUM(J297:J308)</f>
        <v>81846.926000000007</v>
      </c>
      <c r="K31" s="47">
        <f>SUM(K297:K308)</f>
        <v>129904.07299999999</v>
      </c>
      <c r="L31" s="6">
        <f t="shared" si="3"/>
        <v>211750.99900000001</v>
      </c>
      <c r="M31" s="49">
        <f>SUM(M297:M308)</f>
        <v>28660.05082</v>
      </c>
    </row>
    <row r="32" spans="2:13" ht="51.75" customHeight="1">
      <c r="B32" s="9">
        <v>2021</v>
      </c>
      <c r="C32" s="11">
        <f t="shared" si="0"/>
        <v>605034.64939999999</v>
      </c>
      <c r="D32" s="48">
        <f>SUM(D310:D321)</f>
        <v>92238.386669999993</v>
      </c>
      <c r="E32" s="48">
        <f>SUM(E310:E321)</f>
        <v>75682.661630000002</v>
      </c>
      <c r="F32" s="11">
        <f t="shared" si="1"/>
        <v>167921.04829999999</v>
      </c>
      <c r="G32" s="48">
        <f>SUM(G310:G321)</f>
        <v>7450.62997</v>
      </c>
      <c r="H32" s="48">
        <f>SUM(H310:H321)</f>
        <v>224593.73585000003</v>
      </c>
      <c r="I32" s="11">
        <f t="shared" si="2"/>
        <v>232044.36582000004</v>
      </c>
      <c r="J32" s="48">
        <f>SUM(J310:J321)</f>
        <v>82088.532609999995</v>
      </c>
      <c r="K32" s="48">
        <f>SUM(K310:K321)</f>
        <v>112691.54006000003</v>
      </c>
      <c r="L32" s="11">
        <f t="shared" si="3"/>
        <v>194780.07267000002</v>
      </c>
      <c r="M32" s="50">
        <f>SUM(M310:M321)</f>
        <v>10289.16260999999</v>
      </c>
    </row>
    <row r="33" spans="2:13" ht="51.75" customHeight="1">
      <c r="B33" s="4">
        <v>2022</v>
      </c>
      <c r="C33" s="6">
        <f t="shared" si="0"/>
        <v>708132.32234000007</v>
      </c>
      <c r="D33" s="47">
        <f>SUM(D323:D334)</f>
        <v>91481.575459999993</v>
      </c>
      <c r="E33" s="47">
        <f>SUM(E323:E334)</f>
        <v>111425.35671000002</v>
      </c>
      <c r="F33" s="6">
        <f t="shared" si="1"/>
        <v>202906.93217000001</v>
      </c>
      <c r="G33" s="47">
        <f>SUM(G323:G334)</f>
        <v>10344.603230000001</v>
      </c>
      <c r="H33" s="47">
        <f>SUM(H323:H334)</f>
        <v>263396.72692000004</v>
      </c>
      <c r="I33" s="6">
        <f t="shared" si="2"/>
        <v>273741.33015000005</v>
      </c>
      <c r="J33" s="47">
        <f>SUM(J323:J334)</f>
        <v>32596.133249999999</v>
      </c>
      <c r="K33" s="47">
        <f>SUM(K323:K334)</f>
        <v>192043.04147000003</v>
      </c>
      <c r="L33" s="6">
        <f t="shared" si="3"/>
        <v>224639.17472000001</v>
      </c>
      <c r="M33" s="49">
        <f>SUM(M323:M334)</f>
        <v>6844.8852999999972</v>
      </c>
    </row>
    <row r="34" spans="2:13" ht="51.6" customHeight="1">
      <c r="B34" s="9">
        <v>2023</v>
      </c>
      <c r="C34" s="11">
        <f t="shared" si="0"/>
        <v>666665.10426999989</v>
      </c>
      <c r="D34" s="48">
        <f>SUM(D336:D347)</f>
        <v>102912.00229</v>
      </c>
      <c r="E34" s="48">
        <f>SUM(E336:E347)</f>
        <v>90580.116240000003</v>
      </c>
      <c r="F34" s="11">
        <f t="shared" si="1"/>
        <v>193492.11853000001</v>
      </c>
      <c r="G34" s="48">
        <f>SUM(G336:G347)</f>
        <v>10873.852209999997</v>
      </c>
      <c r="H34" s="48">
        <f>SUM(H336:H347)</f>
        <v>228394.61174999998</v>
      </c>
      <c r="I34" s="11">
        <f t="shared" si="2"/>
        <v>239268.46395999996</v>
      </c>
      <c r="J34" s="48">
        <f>SUM(J336:J347)</f>
        <v>33223.651890000001</v>
      </c>
      <c r="K34" s="48">
        <f>SUM(K336:K347)</f>
        <v>187846.84461</v>
      </c>
      <c r="L34" s="11">
        <f t="shared" si="3"/>
        <v>221070.49650000001</v>
      </c>
      <c r="M34" s="50">
        <f>SUM(M336:M347)</f>
        <v>12834.025279999998</v>
      </c>
    </row>
    <row r="35" spans="2:13" ht="51.6" customHeight="1">
      <c r="B35" s="4" t="s">
        <v>167</v>
      </c>
      <c r="C35" s="6">
        <f>SUM(C349:C360)</f>
        <v>853643.76625999995</v>
      </c>
      <c r="D35" s="47">
        <f t="shared" ref="D35:M35" si="4">SUM(D349:D360)</f>
        <v>167660.54553</v>
      </c>
      <c r="E35" s="47">
        <f t="shared" si="4"/>
        <v>130517.96847999998</v>
      </c>
      <c r="F35" s="6">
        <f t="shared" si="4"/>
        <v>298178.51401000004</v>
      </c>
      <c r="G35" s="47">
        <f t="shared" si="4"/>
        <v>16148.488010000001</v>
      </c>
      <c r="H35" s="47">
        <f t="shared" si="4"/>
        <v>203586.73049000002</v>
      </c>
      <c r="I35" s="6">
        <f t="shared" si="4"/>
        <v>219735.21849999999</v>
      </c>
      <c r="J35" s="47">
        <f t="shared" si="4"/>
        <v>47290.165420000005</v>
      </c>
      <c r="K35" s="47">
        <f t="shared" si="4"/>
        <v>274882.44613</v>
      </c>
      <c r="L35" s="6">
        <f t="shared" si="4"/>
        <v>322172.61155000003</v>
      </c>
      <c r="M35" s="49">
        <f t="shared" si="4"/>
        <v>13557.422199999986</v>
      </c>
    </row>
    <row r="36" spans="2:13" ht="51.75" hidden="1" customHeight="1">
      <c r="B36" s="13">
        <v>2000</v>
      </c>
      <c r="C36" s="35"/>
      <c r="D36" s="36"/>
      <c r="E36" s="36"/>
      <c r="F36" s="35"/>
      <c r="G36" s="36"/>
      <c r="H36" s="36"/>
      <c r="I36" s="35"/>
      <c r="J36" s="36"/>
      <c r="K36" s="36"/>
      <c r="L36" s="35"/>
      <c r="M36" s="35"/>
    </row>
    <row r="37" spans="2:13" ht="51.75" hidden="1" customHeight="1">
      <c r="B37" s="9" t="s">
        <v>16</v>
      </c>
      <c r="C37" s="11">
        <f t="shared" ref="C37:C48" si="5">F37+I37+L37+M37</f>
        <v>14741.908119999998</v>
      </c>
      <c r="D37" s="10">
        <v>3095.9215899999999</v>
      </c>
      <c r="E37" s="10">
        <v>2640.1628599999999</v>
      </c>
      <c r="F37" s="11">
        <f t="shared" ref="F37:F48" si="6">E37+D37</f>
        <v>5736.0844500000003</v>
      </c>
      <c r="G37" s="10">
        <v>77.640350000000012</v>
      </c>
      <c r="H37" s="10">
        <v>3401.55935</v>
      </c>
      <c r="I37" s="11">
        <f t="shared" ref="I37:I48" si="7">H37+G37</f>
        <v>3479.1997000000001</v>
      </c>
      <c r="J37" s="10">
        <v>895.93643000000009</v>
      </c>
      <c r="K37" s="10">
        <v>4620.6875399999999</v>
      </c>
      <c r="L37" s="11">
        <f t="shared" ref="L37:L48" si="8">K37+J37</f>
        <v>5516.6239699999996</v>
      </c>
      <c r="M37" s="11">
        <v>9.9999999999981366</v>
      </c>
    </row>
    <row r="38" spans="2:13" ht="51.75" hidden="1" customHeight="1">
      <c r="B38" s="37" t="s">
        <v>17</v>
      </c>
      <c r="C38" s="6">
        <f t="shared" si="5"/>
        <v>21340.478759999998</v>
      </c>
      <c r="D38" s="5">
        <v>3410.9648900000002</v>
      </c>
      <c r="E38" s="5">
        <v>2772.8115899999998</v>
      </c>
      <c r="F38" s="6">
        <f t="shared" si="6"/>
        <v>6183.7764800000004</v>
      </c>
      <c r="G38" s="5">
        <v>63.094470000000001</v>
      </c>
      <c r="H38" s="5">
        <v>6203.9470599999995</v>
      </c>
      <c r="I38" s="6">
        <f t="shared" si="7"/>
        <v>6267.0415299999995</v>
      </c>
      <c r="J38" s="5">
        <v>2392.56954</v>
      </c>
      <c r="K38" s="5">
        <v>6485.1462099999999</v>
      </c>
      <c r="L38" s="6">
        <f t="shared" si="8"/>
        <v>8877.7157499999994</v>
      </c>
      <c r="M38" s="6">
        <v>11.945</v>
      </c>
    </row>
    <row r="39" spans="2:13" ht="51.75" hidden="1" customHeight="1">
      <c r="B39" s="9" t="s">
        <v>18</v>
      </c>
      <c r="C39" s="11">
        <f t="shared" si="5"/>
        <v>16713.491470000001</v>
      </c>
      <c r="D39" s="10">
        <v>2423.2721200000001</v>
      </c>
      <c r="E39" s="10">
        <v>2778.8955000000001</v>
      </c>
      <c r="F39" s="11">
        <f t="shared" si="6"/>
        <v>5202.1676200000002</v>
      </c>
      <c r="G39" s="10">
        <v>130.44028</v>
      </c>
      <c r="H39" s="10">
        <v>4809.8579099999997</v>
      </c>
      <c r="I39" s="11">
        <f t="shared" si="7"/>
        <v>4940.2981899999995</v>
      </c>
      <c r="J39" s="10">
        <v>1437.33446</v>
      </c>
      <c r="K39" s="10">
        <v>5133.5111999999999</v>
      </c>
      <c r="L39" s="11">
        <f t="shared" si="8"/>
        <v>6570.84566</v>
      </c>
      <c r="M39" s="11">
        <v>0.18000000000093133</v>
      </c>
    </row>
    <row r="40" spans="2:13" ht="51.75" hidden="1" customHeight="1">
      <c r="B40" s="37" t="s">
        <v>19</v>
      </c>
      <c r="C40" s="6">
        <f t="shared" si="5"/>
        <v>28140.090420000004</v>
      </c>
      <c r="D40" s="5">
        <v>3664.9959399999998</v>
      </c>
      <c r="E40" s="5">
        <v>3958.32593</v>
      </c>
      <c r="F40" s="6">
        <f t="shared" si="6"/>
        <v>7623.3218699999998</v>
      </c>
      <c r="G40" s="5">
        <v>84.059420000000003</v>
      </c>
      <c r="H40" s="5">
        <v>4719.0809400000007</v>
      </c>
      <c r="I40" s="6">
        <f t="shared" si="7"/>
        <v>4803.1403600000003</v>
      </c>
      <c r="J40" s="5">
        <v>1493.6713500000001</v>
      </c>
      <c r="K40" s="5">
        <v>14183.08484</v>
      </c>
      <c r="L40" s="6">
        <f t="shared" si="8"/>
        <v>15676.75619</v>
      </c>
      <c r="M40" s="6">
        <v>36.872000000001862</v>
      </c>
    </row>
    <row r="41" spans="2:13" ht="51.75" hidden="1" customHeight="1">
      <c r="B41" s="9" t="s">
        <v>20</v>
      </c>
      <c r="C41" s="11">
        <f t="shared" si="5"/>
        <v>22729.724589999998</v>
      </c>
      <c r="D41" s="10">
        <v>4607.1575599999996</v>
      </c>
      <c r="E41" s="10">
        <v>3517.7926000000002</v>
      </c>
      <c r="F41" s="11">
        <f t="shared" si="6"/>
        <v>8124.9501600000003</v>
      </c>
      <c r="G41" s="10">
        <v>126.32572</v>
      </c>
      <c r="H41" s="10">
        <v>5520.59717</v>
      </c>
      <c r="I41" s="11">
        <f t="shared" si="7"/>
        <v>5646.9228899999998</v>
      </c>
      <c r="J41" s="10">
        <v>4813.8947099999996</v>
      </c>
      <c r="K41" s="10">
        <v>3970.9916899999998</v>
      </c>
      <c r="L41" s="11">
        <f t="shared" si="8"/>
        <v>8784.8863999999994</v>
      </c>
      <c r="M41" s="11">
        <v>172.96513999999874</v>
      </c>
    </row>
    <row r="42" spans="2:13" ht="51.75" hidden="1" customHeight="1">
      <c r="B42" s="37" t="s">
        <v>21</v>
      </c>
      <c r="C42" s="6">
        <f t="shared" si="5"/>
        <v>22597.799530000008</v>
      </c>
      <c r="D42" s="5">
        <v>2713.5529999999999</v>
      </c>
      <c r="E42" s="5">
        <v>4370.1545599999999</v>
      </c>
      <c r="F42" s="6">
        <f t="shared" si="6"/>
        <v>7083.7075599999998</v>
      </c>
      <c r="G42" s="5">
        <v>144.60081</v>
      </c>
      <c r="H42" s="5">
        <v>8644.5395600000011</v>
      </c>
      <c r="I42" s="6">
        <f t="shared" si="7"/>
        <v>8789.140370000001</v>
      </c>
      <c r="J42" s="5">
        <v>2698.4752699999999</v>
      </c>
      <c r="K42" s="5">
        <v>3995.2072400000002</v>
      </c>
      <c r="L42" s="6">
        <f t="shared" si="8"/>
        <v>6693.6825100000005</v>
      </c>
      <c r="M42" s="6">
        <v>31.269090000003576</v>
      </c>
    </row>
    <row r="43" spans="2:13" ht="51.75" hidden="1" customHeight="1">
      <c r="B43" s="9" t="s">
        <v>22</v>
      </c>
      <c r="C43" s="11">
        <f t="shared" si="5"/>
        <v>28227.848489999997</v>
      </c>
      <c r="D43" s="10">
        <v>2846.2959999999998</v>
      </c>
      <c r="E43" s="10">
        <v>5857.1947</v>
      </c>
      <c r="F43" s="11">
        <f t="shared" si="6"/>
        <v>8703.4907000000003</v>
      </c>
      <c r="G43" s="10">
        <v>151.58409</v>
      </c>
      <c r="H43" s="10">
        <v>9824.1757899999993</v>
      </c>
      <c r="I43" s="11">
        <f t="shared" si="7"/>
        <v>9975.7598799999996</v>
      </c>
      <c r="J43" s="10">
        <v>1869.3026399999999</v>
      </c>
      <c r="K43" s="10">
        <v>7650.0522699999992</v>
      </c>
      <c r="L43" s="11">
        <f t="shared" si="8"/>
        <v>9519.3549099999982</v>
      </c>
      <c r="M43" s="11">
        <v>29.242999999998137</v>
      </c>
    </row>
    <row r="44" spans="2:13" ht="51.75" hidden="1" customHeight="1">
      <c r="B44" s="37" t="s">
        <v>23</v>
      </c>
      <c r="C44" s="6">
        <f t="shared" si="5"/>
        <v>26566.213940000005</v>
      </c>
      <c r="D44" s="5">
        <v>3414.9769799999999</v>
      </c>
      <c r="E44" s="5">
        <v>6435.3936199999998</v>
      </c>
      <c r="F44" s="6">
        <f t="shared" si="6"/>
        <v>9850.3706000000002</v>
      </c>
      <c r="G44" s="5">
        <v>145.09562</v>
      </c>
      <c r="H44" s="5">
        <v>9368.5854999999992</v>
      </c>
      <c r="I44" s="6">
        <f t="shared" si="7"/>
        <v>9513.6811199999993</v>
      </c>
      <c r="J44" s="5">
        <v>2292.4524300000003</v>
      </c>
      <c r="K44" s="5">
        <v>4814.7963399999999</v>
      </c>
      <c r="L44" s="6">
        <f t="shared" si="8"/>
        <v>7107.2487700000001</v>
      </c>
      <c r="M44" s="6">
        <v>94.913450000002982</v>
      </c>
    </row>
    <row r="45" spans="2:13" ht="51.75" hidden="1" customHeight="1">
      <c r="B45" s="9" t="s">
        <v>24</v>
      </c>
      <c r="C45" s="11">
        <f t="shared" si="5"/>
        <v>19487.138280000003</v>
      </c>
      <c r="D45" s="10">
        <v>2923.4280800000001</v>
      </c>
      <c r="E45" s="10">
        <v>3598.88573</v>
      </c>
      <c r="F45" s="11">
        <f t="shared" si="6"/>
        <v>6522.3138099999996</v>
      </c>
      <c r="G45" s="10">
        <v>154.57886999999999</v>
      </c>
      <c r="H45" s="10">
        <v>7178.1851399999996</v>
      </c>
      <c r="I45" s="11">
        <f t="shared" si="7"/>
        <v>7332.7640099999999</v>
      </c>
      <c r="J45" s="10">
        <v>2245.01262</v>
      </c>
      <c r="K45" s="10">
        <v>3359.5478399999997</v>
      </c>
      <c r="L45" s="11">
        <f t="shared" si="8"/>
        <v>5604.5604599999997</v>
      </c>
      <c r="M45" s="11">
        <v>27.500000000002792</v>
      </c>
    </row>
    <row r="46" spans="2:13" ht="51.75" hidden="1" customHeight="1">
      <c r="B46" s="37" t="s">
        <v>25</v>
      </c>
      <c r="C46" s="6">
        <f t="shared" si="5"/>
        <v>23429.37673</v>
      </c>
      <c r="D46" s="5">
        <v>4103.6918999999998</v>
      </c>
      <c r="E46" s="5">
        <v>4880.1441199999999</v>
      </c>
      <c r="F46" s="6">
        <f t="shared" si="6"/>
        <v>8983.8360199999988</v>
      </c>
      <c r="G46" s="5">
        <v>117.38902</v>
      </c>
      <c r="H46" s="5">
        <v>7992.8926700000002</v>
      </c>
      <c r="I46" s="6">
        <f t="shared" si="7"/>
        <v>8110.2816899999998</v>
      </c>
      <c r="J46" s="5">
        <v>1791.13491</v>
      </c>
      <c r="K46" s="5">
        <v>4531.2291100000002</v>
      </c>
      <c r="L46" s="6">
        <f t="shared" si="8"/>
        <v>6322.36402</v>
      </c>
      <c r="M46" s="6">
        <v>12.895000000000932</v>
      </c>
    </row>
    <row r="47" spans="2:13" ht="51.75" hidden="1" customHeight="1">
      <c r="B47" s="9" t="s">
        <v>26</v>
      </c>
      <c r="C47" s="11">
        <f t="shared" si="5"/>
        <v>25689.588790000002</v>
      </c>
      <c r="D47" s="10">
        <v>5304.4732800000002</v>
      </c>
      <c r="E47" s="10">
        <v>5914.50774</v>
      </c>
      <c r="F47" s="11">
        <f t="shared" si="6"/>
        <v>11218.981019999999</v>
      </c>
      <c r="G47" s="10">
        <v>161.59139999999999</v>
      </c>
      <c r="H47" s="10">
        <v>6884.9836100000002</v>
      </c>
      <c r="I47" s="11">
        <f t="shared" si="7"/>
        <v>7046.5750100000005</v>
      </c>
      <c r="J47" s="10">
        <v>1522.5658700000001</v>
      </c>
      <c r="K47" s="10">
        <v>5900.4668899999997</v>
      </c>
      <c r="L47" s="11">
        <f t="shared" si="8"/>
        <v>7423.0327600000001</v>
      </c>
      <c r="M47" s="11">
        <v>1</v>
      </c>
    </row>
    <row r="48" spans="2:13" ht="51.75" hidden="1" customHeight="1">
      <c r="B48" s="37" t="s">
        <v>27</v>
      </c>
      <c r="C48" s="6">
        <f t="shared" si="5"/>
        <v>16101.104800000003</v>
      </c>
      <c r="D48" s="5">
        <v>3897.6637299999998</v>
      </c>
      <c r="E48" s="5">
        <v>2343.5173100000002</v>
      </c>
      <c r="F48" s="6">
        <f t="shared" si="6"/>
        <v>6241.1810399999995</v>
      </c>
      <c r="G48" s="5">
        <v>80.042249999999996</v>
      </c>
      <c r="H48" s="5">
        <v>4496.1795400000001</v>
      </c>
      <c r="I48" s="6">
        <f t="shared" si="7"/>
        <v>4576.2217900000005</v>
      </c>
      <c r="J48" s="5">
        <v>1393.33762</v>
      </c>
      <c r="K48" s="5">
        <v>3861.3423499999999</v>
      </c>
      <c r="L48" s="6">
        <f t="shared" si="8"/>
        <v>5254.6799700000001</v>
      </c>
      <c r="M48" s="6">
        <v>29.022000000001864</v>
      </c>
    </row>
    <row r="49" spans="2:13" ht="51.75" hidden="1" customHeight="1">
      <c r="B49" s="13">
        <v>2001</v>
      </c>
      <c r="C49" s="35"/>
      <c r="D49" s="36"/>
      <c r="E49" s="36"/>
      <c r="F49" s="35"/>
      <c r="G49" s="36"/>
      <c r="H49" s="36"/>
      <c r="I49" s="35"/>
      <c r="J49" s="36"/>
      <c r="K49" s="36"/>
      <c r="L49" s="35"/>
      <c r="M49" s="35"/>
    </row>
    <row r="50" spans="2:13" ht="51.75" hidden="1" customHeight="1">
      <c r="B50" s="9" t="s">
        <v>16</v>
      </c>
      <c r="C50" s="11">
        <f t="shared" ref="C50:C61" si="9">F50+I50+L50+M50</f>
        <v>33330.987590000004</v>
      </c>
      <c r="D50" s="10">
        <v>4892.65254</v>
      </c>
      <c r="E50" s="10">
        <v>7133.2008499999993</v>
      </c>
      <c r="F50" s="11">
        <f t="shared" ref="F50:F61" si="10">E50+D50</f>
        <v>12025.85339</v>
      </c>
      <c r="G50" s="10">
        <v>324.03971999999999</v>
      </c>
      <c r="H50" s="10">
        <v>8596.1839600000003</v>
      </c>
      <c r="I50" s="11">
        <f t="shared" ref="I50:I61" si="11">H50+G50</f>
        <v>8920.223680000001</v>
      </c>
      <c r="J50" s="10">
        <v>3311.0087200000003</v>
      </c>
      <c r="K50" s="10">
        <v>9069.9018000000015</v>
      </c>
      <c r="L50" s="11">
        <f t="shared" ref="L50:L61" si="12">K50+J50</f>
        <v>12380.910520000001</v>
      </c>
      <c r="M50" s="11">
        <v>4</v>
      </c>
    </row>
    <row r="51" spans="2:13" ht="51.75" hidden="1" customHeight="1">
      <c r="B51" s="37" t="s">
        <v>17</v>
      </c>
      <c r="C51" s="6">
        <f t="shared" si="9"/>
        <v>17590.723460000001</v>
      </c>
      <c r="D51" s="5">
        <v>3721.5557200000003</v>
      </c>
      <c r="E51" s="5">
        <v>3719.8221600000002</v>
      </c>
      <c r="F51" s="6">
        <f t="shared" si="10"/>
        <v>7441.37788</v>
      </c>
      <c r="G51" s="5">
        <v>74.072699999999998</v>
      </c>
      <c r="H51" s="5">
        <v>4981.0704299999998</v>
      </c>
      <c r="I51" s="6">
        <f t="shared" si="11"/>
        <v>5055.1431299999995</v>
      </c>
      <c r="J51" s="5">
        <v>1235.873</v>
      </c>
      <c r="K51" s="5">
        <v>3823.1294500000004</v>
      </c>
      <c r="L51" s="6">
        <f t="shared" si="12"/>
        <v>5059.00245</v>
      </c>
      <c r="M51" s="6">
        <v>35.200000000001864</v>
      </c>
    </row>
    <row r="52" spans="2:13" ht="51.75" hidden="1" customHeight="1">
      <c r="B52" s="9" t="s">
        <v>18</v>
      </c>
      <c r="C52" s="11">
        <f t="shared" si="9"/>
        <v>19395.044510000003</v>
      </c>
      <c r="D52" s="10">
        <v>3309.8698999999997</v>
      </c>
      <c r="E52" s="10">
        <v>2314.2391200000002</v>
      </c>
      <c r="F52" s="11">
        <f t="shared" si="10"/>
        <v>5624.1090199999999</v>
      </c>
      <c r="G52" s="10">
        <v>105.79948</v>
      </c>
      <c r="H52" s="10">
        <v>4825.12817</v>
      </c>
      <c r="I52" s="11">
        <f t="shared" si="11"/>
        <v>4930.9276499999996</v>
      </c>
      <c r="J52" s="10">
        <v>2025.6418899999999</v>
      </c>
      <c r="K52" s="10">
        <v>6788.3659500000003</v>
      </c>
      <c r="L52" s="11">
        <f t="shared" si="12"/>
        <v>8814.0078400000002</v>
      </c>
      <c r="M52" s="11">
        <v>26.000000000001862</v>
      </c>
    </row>
    <row r="53" spans="2:13" ht="51.75" hidden="1" customHeight="1">
      <c r="B53" s="37" t="s">
        <v>19</v>
      </c>
      <c r="C53" s="6">
        <f t="shared" si="9"/>
        <v>22298.408480000002</v>
      </c>
      <c r="D53" s="5">
        <v>4257.4774200000002</v>
      </c>
      <c r="E53" s="5">
        <v>2591.0625299999997</v>
      </c>
      <c r="F53" s="6">
        <f t="shared" si="10"/>
        <v>6848.5399500000003</v>
      </c>
      <c r="G53" s="5">
        <v>258.51254999999998</v>
      </c>
      <c r="H53" s="5">
        <v>5614.5895300000002</v>
      </c>
      <c r="I53" s="6">
        <f t="shared" si="11"/>
        <v>5873.1020800000006</v>
      </c>
      <c r="J53" s="5">
        <v>1693.0277699999999</v>
      </c>
      <c r="K53" s="5">
        <v>7857.3386799999998</v>
      </c>
      <c r="L53" s="6">
        <f t="shared" si="12"/>
        <v>9550.3664499999995</v>
      </c>
      <c r="M53" s="6">
        <v>26.400000000001864</v>
      </c>
    </row>
    <row r="54" spans="2:13" ht="51.75" hidden="1" customHeight="1">
      <c r="B54" s="9" t="s">
        <v>20</v>
      </c>
      <c r="C54" s="11">
        <f t="shared" si="9"/>
        <v>27687.328189999997</v>
      </c>
      <c r="D54" s="10">
        <v>4594.4470899999997</v>
      </c>
      <c r="E54" s="10">
        <v>4721.5437400000001</v>
      </c>
      <c r="F54" s="11">
        <f t="shared" si="10"/>
        <v>9315.9908299999988</v>
      </c>
      <c r="G54" s="10">
        <v>142.56682000000001</v>
      </c>
      <c r="H54" s="10">
        <v>6295.8318899999995</v>
      </c>
      <c r="I54" s="11">
        <f t="shared" si="11"/>
        <v>6438.3987099999995</v>
      </c>
      <c r="J54" s="10">
        <v>3088.1171800000002</v>
      </c>
      <c r="K54" s="10">
        <v>8807.8214700000008</v>
      </c>
      <c r="L54" s="11">
        <f t="shared" si="12"/>
        <v>11895.93865</v>
      </c>
      <c r="M54" s="11">
        <v>36.999999999998138</v>
      </c>
    </row>
    <row r="55" spans="2:13" ht="51.75" hidden="1" customHeight="1">
      <c r="B55" s="37" t="s">
        <v>21</v>
      </c>
      <c r="C55" s="6">
        <f t="shared" si="9"/>
        <v>19048.97164</v>
      </c>
      <c r="D55" s="5">
        <v>3438.9759399999998</v>
      </c>
      <c r="E55" s="5">
        <v>4335.5932199999997</v>
      </c>
      <c r="F55" s="6">
        <f t="shared" si="10"/>
        <v>7774.5691599999991</v>
      </c>
      <c r="G55" s="5">
        <v>137.04037</v>
      </c>
      <c r="H55" s="5">
        <v>5494.0070099999994</v>
      </c>
      <c r="I55" s="6">
        <f t="shared" si="11"/>
        <v>5631.0473799999991</v>
      </c>
      <c r="J55" s="5">
        <v>1983.63546</v>
      </c>
      <c r="K55" s="5">
        <v>3591.9626400000002</v>
      </c>
      <c r="L55" s="6">
        <f t="shared" si="12"/>
        <v>5575.5981000000002</v>
      </c>
      <c r="M55" s="6">
        <v>67.757000000000929</v>
      </c>
    </row>
    <row r="56" spans="2:13" ht="51.75" hidden="1" customHeight="1">
      <c r="B56" s="9" t="s">
        <v>22</v>
      </c>
      <c r="C56" s="11">
        <f t="shared" si="9"/>
        <v>25108.65034</v>
      </c>
      <c r="D56" s="10">
        <v>3688.5196499999997</v>
      </c>
      <c r="E56" s="10">
        <v>3720.5507000000002</v>
      </c>
      <c r="F56" s="11">
        <f t="shared" si="10"/>
        <v>7409.07035</v>
      </c>
      <c r="G56" s="10">
        <v>182.23505</v>
      </c>
      <c r="H56" s="10">
        <v>6608.8128499999993</v>
      </c>
      <c r="I56" s="11">
        <f t="shared" si="11"/>
        <v>6791.0478999999996</v>
      </c>
      <c r="J56" s="10">
        <v>2862.8902499999999</v>
      </c>
      <c r="K56" s="10">
        <v>7989.6213699999998</v>
      </c>
      <c r="L56" s="11">
        <f t="shared" si="12"/>
        <v>10852.511619999999</v>
      </c>
      <c r="M56" s="11">
        <v>56.020470000002533</v>
      </c>
    </row>
    <row r="57" spans="2:13" ht="51.75" hidden="1" customHeight="1">
      <c r="B57" s="37" t="s">
        <v>23</v>
      </c>
      <c r="C57" s="6">
        <f t="shared" si="9"/>
        <v>18086.762910000001</v>
      </c>
      <c r="D57" s="5">
        <v>3013.4720699999998</v>
      </c>
      <c r="E57" s="5">
        <v>3149.2020600000001</v>
      </c>
      <c r="F57" s="6">
        <f t="shared" si="10"/>
        <v>6162.6741299999994</v>
      </c>
      <c r="G57" s="5">
        <v>144.02453</v>
      </c>
      <c r="H57" s="5">
        <v>4306.7529000000004</v>
      </c>
      <c r="I57" s="6">
        <f t="shared" si="11"/>
        <v>4450.7774300000001</v>
      </c>
      <c r="J57" s="5">
        <v>2385.6950999999999</v>
      </c>
      <c r="K57" s="5">
        <v>5066.4390000000003</v>
      </c>
      <c r="L57" s="6">
        <f t="shared" si="12"/>
        <v>7452.1341000000002</v>
      </c>
      <c r="M57" s="6">
        <v>21.177250000001862</v>
      </c>
    </row>
    <row r="58" spans="2:13" ht="51.75" hidden="1" customHeight="1">
      <c r="B58" s="9" t="s">
        <v>24</v>
      </c>
      <c r="C58" s="11">
        <f t="shared" si="9"/>
        <v>22454.81251</v>
      </c>
      <c r="D58" s="10">
        <v>3506.6136800000004</v>
      </c>
      <c r="E58" s="10">
        <v>3241.1234900000004</v>
      </c>
      <c r="F58" s="11">
        <f t="shared" si="10"/>
        <v>6747.7371700000003</v>
      </c>
      <c r="G58" s="10">
        <v>170.52549999999999</v>
      </c>
      <c r="H58" s="10">
        <v>7183.2484100000001</v>
      </c>
      <c r="I58" s="11">
        <f t="shared" si="11"/>
        <v>7353.7739099999999</v>
      </c>
      <c r="J58" s="10">
        <v>2770.6905099999999</v>
      </c>
      <c r="K58" s="10">
        <v>5575.9659199999996</v>
      </c>
      <c r="L58" s="11">
        <f t="shared" si="12"/>
        <v>8346.6564299999991</v>
      </c>
      <c r="M58" s="11">
        <v>6.645000000001863</v>
      </c>
    </row>
    <row r="59" spans="2:13" ht="51.75" hidden="1" customHeight="1">
      <c r="B59" s="37" t="s">
        <v>25</v>
      </c>
      <c r="C59" s="6">
        <f t="shared" si="9"/>
        <v>21076.698270000001</v>
      </c>
      <c r="D59" s="5">
        <v>3125.4809500000001</v>
      </c>
      <c r="E59" s="5">
        <v>2970.1946899999998</v>
      </c>
      <c r="F59" s="6">
        <f t="shared" si="10"/>
        <v>6095.6756399999995</v>
      </c>
      <c r="G59" s="5">
        <v>77.788409999999999</v>
      </c>
      <c r="H59" s="5">
        <v>5013.1934600000004</v>
      </c>
      <c r="I59" s="6">
        <f t="shared" si="11"/>
        <v>5090.9818700000005</v>
      </c>
      <c r="J59" s="5">
        <v>3771.5549900000001</v>
      </c>
      <c r="K59" s="5">
        <v>6118.2607699999999</v>
      </c>
      <c r="L59" s="6">
        <f t="shared" si="12"/>
        <v>9889.8157599999995</v>
      </c>
      <c r="M59" s="6">
        <v>0.22499999999813736</v>
      </c>
    </row>
    <row r="60" spans="2:13" ht="51.75" hidden="1" customHeight="1">
      <c r="B60" s="9" t="s">
        <v>26</v>
      </c>
      <c r="C60" s="11">
        <f t="shared" si="9"/>
        <v>23899.633020000001</v>
      </c>
      <c r="D60" s="10">
        <v>3199.3217300000001</v>
      </c>
      <c r="E60" s="10">
        <v>2634.0321099999996</v>
      </c>
      <c r="F60" s="11">
        <f t="shared" si="10"/>
        <v>5833.3538399999998</v>
      </c>
      <c r="G60" s="10">
        <v>140.27950000000001</v>
      </c>
      <c r="H60" s="10">
        <v>11007.71967</v>
      </c>
      <c r="I60" s="11">
        <f t="shared" si="11"/>
        <v>11147.999170000001</v>
      </c>
      <c r="J60" s="10">
        <v>2759.6861200000003</v>
      </c>
      <c r="K60" s="10">
        <v>4140.9972900000002</v>
      </c>
      <c r="L60" s="11">
        <f t="shared" si="12"/>
        <v>6900.6834100000005</v>
      </c>
      <c r="M60" s="11">
        <v>17.596599999999629</v>
      </c>
    </row>
    <row r="61" spans="2:13" ht="51.75" hidden="1" customHeight="1">
      <c r="B61" s="37" t="s">
        <v>27</v>
      </c>
      <c r="C61" s="6">
        <f t="shared" si="9"/>
        <v>24383.896469999996</v>
      </c>
      <c r="D61" s="5">
        <v>3070.0749500000002</v>
      </c>
      <c r="E61" s="5">
        <v>3276.57114</v>
      </c>
      <c r="F61" s="6">
        <f t="shared" si="10"/>
        <v>6346.6460900000002</v>
      </c>
      <c r="G61" s="5">
        <v>130.83381</v>
      </c>
      <c r="H61" s="5">
        <v>9680.8362899999993</v>
      </c>
      <c r="I61" s="6">
        <f t="shared" si="11"/>
        <v>9811.6700999999994</v>
      </c>
      <c r="J61" s="5">
        <v>3369.7946400000001</v>
      </c>
      <c r="K61" s="5">
        <v>4840.2093099999993</v>
      </c>
      <c r="L61" s="6">
        <f t="shared" si="12"/>
        <v>8210.0039499999984</v>
      </c>
      <c r="M61" s="6">
        <v>15.576329999999142</v>
      </c>
    </row>
    <row r="62" spans="2:13" ht="51.75" hidden="1" customHeight="1">
      <c r="B62" s="13">
        <v>2002</v>
      </c>
      <c r="C62" s="35"/>
      <c r="D62" s="36"/>
      <c r="E62" s="36"/>
      <c r="F62" s="35"/>
      <c r="G62" s="36"/>
      <c r="H62" s="36"/>
      <c r="I62" s="35"/>
      <c r="J62" s="36"/>
      <c r="K62" s="36"/>
      <c r="L62" s="35"/>
      <c r="M62" s="35"/>
    </row>
    <row r="63" spans="2:13" ht="51.75" hidden="1" customHeight="1">
      <c r="B63" s="9" t="s">
        <v>16</v>
      </c>
      <c r="C63" s="11">
        <f t="shared" ref="C63:C74" si="13">F63+I63+L63+M63</f>
        <v>27228.984260000001</v>
      </c>
      <c r="D63" s="10">
        <v>3706.40681</v>
      </c>
      <c r="E63" s="10">
        <v>4185.9510099999998</v>
      </c>
      <c r="F63" s="11">
        <f t="shared" ref="F63:F74" si="14">E63+D63</f>
        <v>7892.3578199999993</v>
      </c>
      <c r="G63" s="10">
        <v>42.825189999999999</v>
      </c>
      <c r="H63" s="10">
        <v>7002.25821</v>
      </c>
      <c r="I63" s="11">
        <f t="shared" ref="I63:I74" si="15">H63+G63</f>
        <v>7045.0833999999995</v>
      </c>
      <c r="J63" s="10">
        <v>2470.3094700000001</v>
      </c>
      <c r="K63" s="10">
        <v>9812.7335700000003</v>
      </c>
      <c r="L63" s="11">
        <f t="shared" ref="L63:L74" si="16">K63+J63</f>
        <v>12283.04304</v>
      </c>
      <c r="M63" s="11">
        <v>8.5000000000018634</v>
      </c>
    </row>
    <row r="64" spans="2:13" ht="51.75" hidden="1" customHeight="1">
      <c r="B64" s="37" t="s">
        <v>17</v>
      </c>
      <c r="C64" s="6">
        <f t="shared" si="13"/>
        <v>41612.556380000009</v>
      </c>
      <c r="D64" s="5">
        <v>4558.8384000000005</v>
      </c>
      <c r="E64" s="5">
        <v>3935.1555800000001</v>
      </c>
      <c r="F64" s="6">
        <f t="shared" si="14"/>
        <v>8493.9939800000011</v>
      </c>
      <c r="G64" s="5">
        <v>46.736599999999996</v>
      </c>
      <c r="H64" s="5">
        <v>25470.891600000003</v>
      </c>
      <c r="I64" s="6">
        <f t="shared" si="15"/>
        <v>25517.628200000003</v>
      </c>
      <c r="J64" s="5">
        <v>1553.0647900000001</v>
      </c>
      <c r="K64" s="5">
        <v>6032.3694100000002</v>
      </c>
      <c r="L64" s="6">
        <f t="shared" si="16"/>
        <v>7585.4342000000006</v>
      </c>
      <c r="M64" s="6">
        <v>15.500000000002794</v>
      </c>
    </row>
    <row r="65" spans="2:13" ht="51.75" hidden="1" customHeight="1">
      <c r="B65" s="9" t="s">
        <v>18</v>
      </c>
      <c r="C65" s="11">
        <f t="shared" si="13"/>
        <v>25146.722350000004</v>
      </c>
      <c r="D65" s="10">
        <v>3372.1143099999999</v>
      </c>
      <c r="E65" s="10">
        <v>1991.7068999999999</v>
      </c>
      <c r="F65" s="11">
        <f t="shared" si="14"/>
        <v>5363.8212100000001</v>
      </c>
      <c r="G65" s="10">
        <v>87.821839999999995</v>
      </c>
      <c r="H65" s="10">
        <v>10132.36441</v>
      </c>
      <c r="I65" s="11">
        <f t="shared" si="15"/>
        <v>10220.186250000001</v>
      </c>
      <c r="J65" s="10">
        <v>2542.9857700000002</v>
      </c>
      <c r="K65" s="10">
        <v>6998.0518700000002</v>
      </c>
      <c r="L65" s="11">
        <f t="shared" si="16"/>
        <v>9541.0376400000005</v>
      </c>
      <c r="M65" s="11">
        <v>21.677250000000001</v>
      </c>
    </row>
    <row r="66" spans="2:13" ht="51.75" hidden="1" customHeight="1">
      <c r="B66" s="37" t="s">
        <v>19</v>
      </c>
      <c r="C66" s="6">
        <f t="shared" si="13"/>
        <v>39822.070639999998</v>
      </c>
      <c r="D66" s="5">
        <v>7395.6670000000004</v>
      </c>
      <c r="E66" s="5">
        <v>1829.2980600000001</v>
      </c>
      <c r="F66" s="6">
        <f t="shared" si="14"/>
        <v>9224.9650600000004</v>
      </c>
      <c r="G66" s="5">
        <v>88.845259999999996</v>
      </c>
      <c r="H66" s="5">
        <v>22875.712670000001</v>
      </c>
      <c r="I66" s="6">
        <f t="shared" si="15"/>
        <v>22964.557929999999</v>
      </c>
      <c r="J66" s="5">
        <v>2512.7306899999999</v>
      </c>
      <c r="K66" s="5">
        <v>5067.3169600000001</v>
      </c>
      <c r="L66" s="6">
        <f t="shared" si="16"/>
        <v>7580.0476500000004</v>
      </c>
      <c r="M66" s="6">
        <v>52.499999999998138</v>
      </c>
    </row>
    <row r="67" spans="2:13" ht="51.75" hidden="1" customHeight="1">
      <c r="B67" s="9" t="s">
        <v>20</v>
      </c>
      <c r="C67" s="11">
        <f t="shared" si="13"/>
        <v>38459.026159999994</v>
      </c>
      <c r="D67" s="10">
        <v>7614.0098799999996</v>
      </c>
      <c r="E67" s="10">
        <v>2258.0332899999999</v>
      </c>
      <c r="F67" s="11">
        <f t="shared" si="14"/>
        <v>9872.043169999999</v>
      </c>
      <c r="G67" s="10">
        <v>52.869720000000001</v>
      </c>
      <c r="H67" s="10">
        <v>20646.74567</v>
      </c>
      <c r="I67" s="11">
        <f t="shared" si="15"/>
        <v>20699.615389999999</v>
      </c>
      <c r="J67" s="10">
        <v>3079.3638500000002</v>
      </c>
      <c r="K67" s="10">
        <v>4783.2910499999998</v>
      </c>
      <c r="L67" s="11">
        <f t="shared" si="16"/>
        <v>7862.6548999999995</v>
      </c>
      <c r="M67" s="11">
        <v>24.712699999993667</v>
      </c>
    </row>
    <row r="68" spans="2:13" ht="51.75" hidden="1" customHeight="1">
      <c r="B68" s="37" t="s">
        <v>21</v>
      </c>
      <c r="C68" s="6">
        <f t="shared" si="13"/>
        <v>51804.40812</v>
      </c>
      <c r="D68" s="5">
        <v>8903.86384</v>
      </c>
      <c r="E68" s="5">
        <v>2337.0077700000002</v>
      </c>
      <c r="F68" s="6">
        <f t="shared" si="14"/>
        <v>11240.87161</v>
      </c>
      <c r="G68" s="5">
        <v>41.819160000000004</v>
      </c>
      <c r="H68" s="5">
        <v>26398.558410000001</v>
      </c>
      <c r="I68" s="6">
        <f t="shared" si="15"/>
        <v>26440.377570000001</v>
      </c>
      <c r="J68" s="5">
        <v>5429.8465300000007</v>
      </c>
      <c r="K68" s="5">
        <v>8617.9854099999993</v>
      </c>
      <c r="L68" s="6">
        <f t="shared" si="16"/>
        <v>14047.83194</v>
      </c>
      <c r="M68" s="6">
        <v>75.326999999998137</v>
      </c>
    </row>
    <row r="69" spans="2:13" ht="51.75" hidden="1" customHeight="1">
      <c r="B69" s="9" t="s">
        <v>22</v>
      </c>
      <c r="C69" s="11">
        <f t="shared" si="13"/>
        <v>34420.959039999994</v>
      </c>
      <c r="D69" s="10">
        <v>10291.631039999998</v>
      </c>
      <c r="E69" s="10">
        <v>2136.8905499999996</v>
      </c>
      <c r="F69" s="11">
        <f t="shared" si="14"/>
        <v>12428.521589999998</v>
      </c>
      <c r="G69" s="10">
        <v>36.627129999999994</v>
      </c>
      <c r="H69" s="10">
        <v>12831.6556</v>
      </c>
      <c r="I69" s="11">
        <f t="shared" si="15"/>
        <v>12868.282730000001</v>
      </c>
      <c r="J69" s="10">
        <v>2908.0829800000001</v>
      </c>
      <c r="K69" s="10">
        <v>6109.6007399999999</v>
      </c>
      <c r="L69" s="11">
        <f t="shared" si="16"/>
        <v>9017.6837200000009</v>
      </c>
      <c r="M69" s="11">
        <v>106.47099999999814</v>
      </c>
    </row>
    <row r="70" spans="2:13" ht="51.75" hidden="1" customHeight="1">
      <c r="B70" s="37" t="s">
        <v>23</v>
      </c>
      <c r="C70" s="6">
        <f t="shared" si="13"/>
        <v>29388.359639999999</v>
      </c>
      <c r="D70" s="5">
        <v>11462.233749999999</v>
      </c>
      <c r="E70" s="5">
        <v>4796.2204000000002</v>
      </c>
      <c r="F70" s="6">
        <f t="shared" si="14"/>
        <v>16258.45415</v>
      </c>
      <c r="G70" s="5">
        <v>82.419960000000003</v>
      </c>
      <c r="H70" s="5">
        <v>4616.3325300000006</v>
      </c>
      <c r="I70" s="6">
        <f t="shared" si="15"/>
        <v>4698.7524900000008</v>
      </c>
      <c r="J70" s="5">
        <v>3009.0872200000003</v>
      </c>
      <c r="K70" s="5">
        <v>5381.3937800000003</v>
      </c>
      <c r="L70" s="6">
        <f t="shared" si="16"/>
        <v>8390.4809999999998</v>
      </c>
      <c r="M70" s="6">
        <v>40.671999999999997</v>
      </c>
    </row>
    <row r="71" spans="2:13" ht="51.75" hidden="1" customHeight="1">
      <c r="B71" s="9" t="s">
        <v>24</v>
      </c>
      <c r="C71" s="11">
        <f t="shared" si="13"/>
        <v>28321.625030000003</v>
      </c>
      <c r="D71" s="10">
        <v>6924.0843700000005</v>
      </c>
      <c r="E71" s="10">
        <v>1454.5702900000001</v>
      </c>
      <c r="F71" s="11">
        <f t="shared" si="14"/>
        <v>8378.6546600000001</v>
      </c>
      <c r="G71" s="10">
        <v>172.38135</v>
      </c>
      <c r="H71" s="10">
        <v>12533.895130000001</v>
      </c>
      <c r="I71" s="11">
        <f t="shared" si="15"/>
        <v>12706.27648</v>
      </c>
      <c r="J71" s="10">
        <v>3693.41084</v>
      </c>
      <c r="K71" s="10">
        <v>3502.54378</v>
      </c>
      <c r="L71" s="11">
        <f t="shared" si="16"/>
        <v>7195.9546200000004</v>
      </c>
      <c r="M71" s="11">
        <v>40.739270000000481</v>
      </c>
    </row>
    <row r="72" spans="2:13" ht="51.75" hidden="1" customHeight="1">
      <c r="B72" s="37" t="s">
        <v>25</v>
      </c>
      <c r="C72" s="6">
        <f t="shared" si="13"/>
        <v>36340.102310000002</v>
      </c>
      <c r="D72" s="5">
        <v>5000.7792599999993</v>
      </c>
      <c r="E72" s="5">
        <v>4126.7032600000002</v>
      </c>
      <c r="F72" s="6">
        <f t="shared" si="14"/>
        <v>9127.4825199999996</v>
      </c>
      <c r="G72" s="5">
        <v>46.052639999999997</v>
      </c>
      <c r="H72" s="5">
        <v>20501.1253</v>
      </c>
      <c r="I72" s="6">
        <f t="shared" si="15"/>
        <v>20547.177940000001</v>
      </c>
      <c r="J72" s="5">
        <v>3031.8825400000001</v>
      </c>
      <c r="K72" s="5">
        <v>3541.4606899999999</v>
      </c>
      <c r="L72" s="6">
        <f t="shared" si="16"/>
        <v>6573.3432300000004</v>
      </c>
      <c r="M72" s="6">
        <v>92.098620000001048</v>
      </c>
    </row>
    <row r="73" spans="2:13" ht="51.75" hidden="1" customHeight="1">
      <c r="B73" s="9" t="s">
        <v>26</v>
      </c>
      <c r="C73" s="11">
        <f t="shared" si="13"/>
        <v>29759.536049999999</v>
      </c>
      <c r="D73" s="10">
        <v>3839.5742999999998</v>
      </c>
      <c r="E73" s="10">
        <v>2255.38366</v>
      </c>
      <c r="F73" s="11">
        <f t="shared" si="14"/>
        <v>6094.9579599999997</v>
      </c>
      <c r="G73" s="10">
        <v>78.833300000000008</v>
      </c>
      <c r="H73" s="10">
        <v>15238.72932</v>
      </c>
      <c r="I73" s="11">
        <f t="shared" si="15"/>
        <v>15317.562620000001</v>
      </c>
      <c r="J73" s="10">
        <v>1874.68255</v>
      </c>
      <c r="K73" s="10">
        <v>6461.85844</v>
      </c>
      <c r="L73" s="11">
        <f t="shared" si="16"/>
        <v>8336.5409899999995</v>
      </c>
      <c r="M73" s="11">
        <v>10.474480000000447</v>
      </c>
    </row>
    <row r="74" spans="2:13" ht="51.75" hidden="1" customHeight="1">
      <c r="B74" s="37" t="s">
        <v>27</v>
      </c>
      <c r="C74" s="6">
        <f t="shared" si="13"/>
        <v>24889.697640000002</v>
      </c>
      <c r="D74" s="5">
        <v>3429.4941100000001</v>
      </c>
      <c r="E74" s="5">
        <v>2788.9082100000001</v>
      </c>
      <c r="F74" s="6">
        <f t="shared" si="14"/>
        <v>6218.4023200000001</v>
      </c>
      <c r="G74" s="5">
        <v>234.88211999999999</v>
      </c>
      <c r="H74" s="5">
        <v>10233.2093</v>
      </c>
      <c r="I74" s="6">
        <f t="shared" si="15"/>
        <v>10468.091420000001</v>
      </c>
      <c r="J74" s="5">
        <v>3262.4199900000003</v>
      </c>
      <c r="K74" s="5">
        <v>4925.7839100000001</v>
      </c>
      <c r="L74" s="6">
        <f t="shared" si="16"/>
        <v>8188.2039000000004</v>
      </c>
      <c r="M74" s="6">
        <v>15</v>
      </c>
    </row>
    <row r="75" spans="2:13" ht="51.75" hidden="1" customHeight="1">
      <c r="B75" s="13">
        <v>2003</v>
      </c>
      <c r="C75" s="35"/>
      <c r="D75" s="36"/>
      <c r="E75" s="36"/>
      <c r="F75" s="35"/>
      <c r="G75" s="36"/>
      <c r="H75" s="36"/>
      <c r="I75" s="35"/>
      <c r="J75" s="36"/>
      <c r="K75" s="36"/>
      <c r="L75" s="35"/>
      <c r="M75" s="35"/>
    </row>
    <row r="76" spans="2:13" ht="51.75" hidden="1" customHeight="1">
      <c r="B76" s="9" t="s">
        <v>16</v>
      </c>
      <c r="C76" s="11">
        <v>35883.594640000003</v>
      </c>
      <c r="D76" s="10">
        <v>2704.1186699999998</v>
      </c>
      <c r="E76" s="10">
        <v>1253.9927</v>
      </c>
      <c r="F76" s="11">
        <v>3958.1113699999996</v>
      </c>
      <c r="G76" s="10">
        <v>90.194829999999996</v>
      </c>
      <c r="H76" s="10">
        <v>26266.559450000001</v>
      </c>
      <c r="I76" s="11">
        <v>26356.754280000001</v>
      </c>
      <c r="J76" s="10">
        <v>3061.5250599999999</v>
      </c>
      <c r="K76" s="10">
        <v>2445.3579300000001</v>
      </c>
      <c r="L76" s="11">
        <v>5506.8829900000001</v>
      </c>
      <c r="M76" s="11">
        <v>61.846000000003187</v>
      </c>
    </row>
    <row r="77" spans="2:13" ht="51.75" hidden="1" customHeight="1">
      <c r="B77" s="37" t="s">
        <v>17</v>
      </c>
      <c r="C77" s="6">
        <v>31996.899299999997</v>
      </c>
      <c r="D77" s="5">
        <v>2637.0254900000004</v>
      </c>
      <c r="E77" s="5">
        <v>2711.5072400000004</v>
      </c>
      <c r="F77" s="6">
        <v>5348.5327300000008</v>
      </c>
      <c r="G77" s="5">
        <v>82.89058</v>
      </c>
      <c r="H77" s="5">
        <v>21721.889569999999</v>
      </c>
      <c r="I77" s="6">
        <v>21804.780149999999</v>
      </c>
      <c r="J77" s="5">
        <v>997.60458999999992</v>
      </c>
      <c r="K77" s="5">
        <v>3771.8548300000002</v>
      </c>
      <c r="L77" s="6">
        <v>4769.4594200000001</v>
      </c>
      <c r="M77" s="6">
        <v>74.126999999999498</v>
      </c>
    </row>
    <row r="78" spans="2:13" ht="51.75" hidden="1" customHeight="1">
      <c r="B78" s="9" t="s">
        <v>18</v>
      </c>
      <c r="C78" s="11">
        <v>36211.355409999989</v>
      </c>
      <c r="D78" s="10">
        <v>5605.6456900000003</v>
      </c>
      <c r="E78" s="10">
        <v>2217.7954</v>
      </c>
      <c r="F78" s="11">
        <v>7823.4410900000003</v>
      </c>
      <c r="G78" s="10">
        <v>205.41768999999999</v>
      </c>
      <c r="H78" s="10">
        <v>19045.6702</v>
      </c>
      <c r="I78" s="11">
        <v>19251.087889999999</v>
      </c>
      <c r="J78" s="10">
        <v>3914.9862200000002</v>
      </c>
      <c r="K78" s="10">
        <v>5206.4402099999998</v>
      </c>
      <c r="L78" s="11">
        <v>9121.4264299999995</v>
      </c>
      <c r="M78" s="11">
        <v>15.399999999997817</v>
      </c>
    </row>
    <row r="79" spans="2:13" ht="51.75" hidden="1" customHeight="1">
      <c r="B79" s="37" t="s">
        <v>19</v>
      </c>
      <c r="C79" s="6">
        <v>37917.241950000003</v>
      </c>
      <c r="D79" s="5">
        <v>2632.28577</v>
      </c>
      <c r="E79" s="5">
        <v>1878.32005</v>
      </c>
      <c r="F79" s="6">
        <v>4510.6058199999998</v>
      </c>
      <c r="G79" s="5">
        <v>129.47018</v>
      </c>
      <c r="H79" s="5">
        <v>26894.546109999999</v>
      </c>
      <c r="I79" s="6">
        <v>27024.01629</v>
      </c>
      <c r="J79" s="5">
        <v>1869.0882300000001</v>
      </c>
      <c r="K79" s="5">
        <v>4445.53161</v>
      </c>
      <c r="L79" s="6">
        <v>6314.6198400000003</v>
      </c>
      <c r="M79" s="6">
        <v>67.999999999999091</v>
      </c>
    </row>
    <row r="80" spans="2:13" ht="51.75" hidden="1" customHeight="1">
      <c r="B80" s="9" t="s">
        <v>20</v>
      </c>
      <c r="C80" s="11">
        <v>48244.953320000001</v>
      </c>
      <c r="D80" s="10">
        <v>6060.0728099999997</v>
      </c>
      <c r="E80" s="10">
        <v>2953.4722200000001</v>
      </c>
      <c r="F80" s="11">
        <v>9013.5450299999993</v>
      </c>
      <c r="G80" s="10">
        <v>131.68216000000001</v>
      </c>
      <c r="H80" s="10">
        <v>30665.214230000001</v>
      </c>
      <c r="I80" s="11">
        <v>30796.896390000002</v>
      </c>
      <c r="J80" s="10">
        <v>2802.5314800000001</v>
      </c>
      <c r="K80" s="10">
        <v>5304.4140199999993</v>
      </c>
      <c r="L80" s="11">
        <v>8106.9454999999998</v>
      </c>
      <c r="M80" s="11">
        <v>327.56639999999788</v>
      </c>
    </row>
    <row r="81" spans="2:13" ht="51.75" hidden="1" customHeight="1">
      <c r="B81" s="37" t="s">
        <v>21</v>
      </c>
      <c r="C81" s="6">
        <v>55029.39948</v>
      </c>
      <c r="D81" s="5">
        <v>10819.573109999999</v>
      </c>
      <c r="E81" s="5">
        <v>4589.8063099999999</v>
      </c>
      <c r="F81" s="6">
        <v>15409.379419999999</v>
      </c>
      <c r="G81" s="5">
        <v>171.29595</v>
      </c>
      <c r="H81" s="5">
        <v>19048.61321</v>
      </c>
      <c r="I81" s="6">
        <v>19219.909159999999</v>
      </c>
      <c r="J81" s="5">
        <v>2210.8381199999999</v>
      </c>
      <c r="K81" s="5">
        <v>18071.03861</v>
      </c>
      <c r="L81" s="6">
        <v>20281.87673</v>
      </c>
      <c r="M81" s="6">
        <v>118.23417000000336</v>
      </c>
    </row>
    <row r="82" spans="2:13" ht="51.75" hidden="1" customHeight="1">
      <c r="B82" s="9" t="s">
        <v>22</v>
      </c>
      <c r="C82" s="11">
        <v>41401.348340000004</v>
      </c>
      <c r="D82" s="10">
        <v>11569.09001</v>
      </c>
      <c r="E82" s="10">
        <v>10918.104519999999</v>
      </c>
      <c r="F82" s="11">
        <v>22487.194530000001</v>
      </c>
      <c r="G82" s="10">
        <v>155.41738000000001</v>
      </c>
      <c r="H82" s="10">
        <v>8330.1711400000004</v>
      </c>
      <c r="I82" s="11">
        <v>8485.5885200000012</v>
      </c>
      <c r="J82" s="10">
        <v>2056.9935300000002</v>
      </c>
      <c r="K82" s="10">
        <v>8307.7068099999997</v>
      </c>
      <c r="L82" s="11">
        <v>10364.700339999999</v>
      </c>
      <c r="M82" s="11">
        <v>63.864950000004683</v>
      </c>
    </row>
    <row r="83" spans="2:13" ht="51.75" hidden="1" customHeight="1">
      <c r="B83" s="37" t="s">
        <v>23</v>
      </c>
      <c r="C83" s="6">
        <v>32283.147300000004</v>
      </c>
      <c r="D83" s="5">
        <v>11329.84542</v>
      </c>
      <c r="E83" s="5">
        <v>5331.9670300000007</v>
      </c>
      <c r="F83" s="6">
        <v>16661.812450000001</v>
      </c>
      <c r="G83" s="5">
        <v>79.708160000000007</v>
      </c>
      <c r="H83" s="5">
        <v>5283.1674000000003</v>
      </c>
      <c r="I83" s="6">
        <v>5362.8755600000004</v>
      </c>
      <c r="J83" s="5">
        <v>2901.1355600000002</v>
      </c>
      <c r="K83" s="5">
        <v>7134.3076500000006</v>
      </c>
      <c r="L83" s="6">
        <v>10035.443210000001</v>
      </c>
      <c r="M83" s="6">
        <v>223.01608000000124</v>
      </c>
    </row>
    <row r="84" spans="2:13" ht="51.75" hidden="1" customHeight="1">
      <c r="B84" s="9" t="s">
        <v>24</v>
      </c>
      <c r="C84" s="11">
        <v>46156.93045</v>
      </c>
      <c r="D84" s="10">
        <v>9497.8526300000012</v>
      </c>
      <c r="E84" s="10">
        <v>5305.0296200000003</v>
      </c>
      <c r="F84" s="11">
        <v>14802.882250000002</v>
      </c>
      <c r="G84" s="10">
        <v>117.44894000000001</v>
      </c>
      <c r="H84" s="10">
        <v>16305.44483</v>
      </c>
      <c r="I84" s="11">
        <v>16422.893769999999</v>
      </c>
      <c r="J84" s="10">
        <v>4472.7889299999997</v>
      </c>
      <c r="K84" s="10">
        <v>10374.566150000001</v>
      </c>
      <c r="L84" s="11">
        <v>14847.355080000001</v>
      </c>
      <c r="M84" s="11">
        <v>83.799349999999322</v>
      </c>
    </row>
    <row r="85" spans="2:13" ht="51.75" hidden="1" customHeight="1">
      <c r="B85" s="37" t="s">
        <v>25</v>
      </c>
      <c r="C85" s="6">
        <v>35759.356719999996</v>
      </c>
      <c r="D85" s="5">
        <v>6868.1291799999999</v>
      </c>
      <c r="E85" s="5">
        <v>4483.8643899999997</v>
      </c>
      <c r="F85" s="6">
        <v>11351.993569999999</v>
      </c>
      <c r="G85" s="5">
        <v>167.85069000000001</v>
      </c>
      <c r="H85" s="5">
        <v>13111.13775</v>
      </c>
      <c r="I85" s="6">
        <v>13278.988439999999</v>
      </c>
      <c r="J85" s="5">
        <v>2779.5033599999997</v>
      </c>
      <c r="K85" s="5">
        <v>8263.3399000000009</v>
      </c>
      <c r="L85" s="6">
        <v>11042.843260000001</v>
      </c>
      <c r="M85" s="6">
        <v>85.531449999998586</v>
      </c>
    </row>
    <row r="86" spans="2:13" ht="51.75" hidden="1" customHeight="1">
      <c r="B86" s="9" t="s">
        <v>26</v>
      </c>
      <c r="C86" s="11">
        <v>36272.071020000003</v>
      </c>
      <c r="D86" s="10">
        <v>9063.6545299999998</v>
      </c>
      <c r="E86" s="10">
        <v>3502.6374000000001</v>
      </c>
      <c r="F86" s="11">
        <v>12566.291929999999</v>
      </c>
      <c r="G86" s="10">
        <v>100.54374</v>
      </c>
      <c r="H86" s="10">
        <v>8512.17893</v>
      </c>
      <c r="I86" s="11">
        <v>8612.7226699999992</v>
      </c>
      <c r="J86" s="10">
        <v>2346.85104</v>
      </c>
      <c r="K86" s="10">
        <v>12740.205380000001</v>
      </c>
      <c r="L86" s="11">
        <v>15087.056420000001</v>
      </c>
      <c r="M86" s="11">
        <v>6.000000000003638</v>
      </c>
    </row>
    <row r="87" spans="2:13" ht="51.75" hidden="1" customHeight="1">
      <c r="B87" s="37" t="s">
        <v>27</v>
      </c>
      <c r="C87" s="6">
        <v>51793.13164</v>
      </c>
      <c r="D87" s="5">
        <v>13506.81474</v>
      </c>
      <c r="E87" s="5">
        <v>4628.06988</v>
      </c>
      <c r="F87" s="6">
        <v>18134.884620000001</v>
      </c>
      <c r="G87" s="5">
        <v>119.65921</v>
      </c>
      <c r="H87" s="5">
        <v>18016.140070000001</v>
      </c>
      <c r="I87" s="6">
        <v>18135.799280000003</v>
      </c>
      <c r="J87" s="5">
        <v>2773.01584</v>
      </c>
      <c r="K87" s="5">
        <v>12726.87451</v>
      </c>
      <c r="L87" s="6">
        <v>15499.89035</v>
      </c>
      <c r="M87" s="6">
        <v>22.557389999992665</v>
      </c>
    </row>
    <row r="88" spans="2:13" ht="51.75" hidden="1" customHeight="1">
      <c r="B88" s="13">
        <v>2004</v>
      </c>
      <c r="C88" s="35"/>
      <c r="D88" s="36"/>
      <c r="E88" s="36"/>
      <c r="F88" s="35"/>
      <c r="G88" s="36"/>
      <c r="H88" s="36"/>
      <c r="I88" s="35"/>
      <c r="J88" s="36"/>
      <c r="K88" s="36"/>
      <c r="L88" s="35"/>
      <c r="M88" s="35"/>
    </row>
    <row r="89" spans="2:13" ht="51.75" hidden="1" customHeight="1">
      <c r="B89" s="9" t="s">
        <v>16</v>
      </c>
      <c r="C89" s="11">
        <v>34618.155530000004</v>
      </c>
      <c r="D89" s="10">
        <v>8315.9108500000002</v>
      </c>
      <c r="E89" s="10">
        <v>7556.1312199999993</v>
      </c>
      <c r="F89" s="11">
        <v>15872.04207</v>
      </c>
      <c r="G89" s="10">
        <v>138.35317000000001</v>
      </c>
      <c r="H89" s="10">
        <v>5291.4330099999997</v>
      </c>
      <c r="I89" s="11">
        <v>5429.7861800000001</v>
      </c>
      <c r="J89" s="10">
        <v>3417.1256000000003</v>
      </c>
      <c r="K89" s="10">
        <v>9867.0016799999994</v>
      </c>
      <c r="L89" s="11">
        <v>13284.127280000001</v>
      </c>
      <c r="M89" s="11">
        <v>32.200000000006185</v>
      </c>
    </row>
    <row r="90" spans="2:13" ht="51.75" hidden="1" customHeight="1">
      <c r="B90" s="37" t="s">
        <v>17</v>
      </c>
      <c r="C90" s="6">
        <v>30784.207649999997</v>
      </c>
      <c r="D90" s="5">
        <v>5927.2091500000006</v>
      </c>
      <c r="E90" s="5">
        <v>3448.5332999999996</v>
      </c>
      <c r="F90" s="6">
        <v>9375.7424499999997</v>
      </c>
      <c r="G90" s="5">
        <v>88.020820000000001</v>
      </c>
      <c r="H90" s="5">
        <v>7418.4723899999999</v>
      </c>
      <c r="I90" s="6">
        <v>7506.4932099999996</v>
      </c>
      <c r="J90" s="5">
        <v>3184.1134200000001</v>
      </c>
      <c r="K90" s="5">
        <v>10680.35857</v>
      </c>
      <c r="L90" s="6">
        <v>13864.47199</v>
      </c>
      <c r="M90" s="6">
        <v>37.499999999998181</v>
      </c>
    </row>
    <row r="91" spans="2:13" ht="51.75" hidden="1" customHeight="1">
      <c r="B91" s="9" t="s">
        <v>18</v>
      </c>
      <c r="C91" s="11">
        <v>34294.691559999999</v>
      </c>
      <c r="D91" s="10">
        <v>5483.53035</v>
      </c>
      <c r="E91" s="10">
        <v>3491.6543300000003</v>
      </c>
      <c r="F91" s="11">
        <v>8975.1846800000003</v>
      </c>
      <c r="G91" s="10">
        <v>73.479679999999988</v>
      </c>
      <c r="H91" s="10">
        <v>8488.61276</v>
      </c>
      <c r="I91" s="11">
        <v>8562.0924400000004</v>
      </c>
      <c r="J91" s="10">
        <v>4341.5831799999996</v>
      </c>
      <c r="K91" s="10">
        <v>12353.24028</v>
      </c>
      <c r="L91" s="11">
        <v>16694.82346</v>
      </c>
      <c r="M91" s="11">
        <v>62.590980000000854</v>
      </c>
    </row>
    <row r="92" spans="2:13" ht="51.75" hidden="1" customHeight="1">
      <c r="B92" s="37" t="s">
        <v>19</v>
      </c>
      <c r="C92" s="6">
        <v>38426.350420000002</v>
      </c>
      <c r="D92" s="5">
        <v>5339.7304800000002</v>
      </c>
      <c r="E92" s="5">
        <v>4829.1178799999998</v>
      </c>
      <c r="F92" s="6">
        <v>10168.84836</v>
      </c>
      <c r="G92" s="5">
        <v>100.28952000000001</v>
      </c>
      <c r="H92" s="5">
        <v>16549.154180000001</v>
      </c>
      <c r="I92" s="6">
        <v>16649.4437</v>
      </c>
      <c r="J92" s="5">
        <v>3195.20066</v>
      </c>
      <c r="K92" s="5">
        <v>8333.4183099999991</v>
      </c>
      <c r="L92" s="6">
        <v>11528.61897</v>
      </c>
      <c r="M92" s="6">
        <v>79.439390000001367</v>
      </c>
    </row>
    <row r="93" spans="2:13" ht="51.75" hidden="1" customHeight="1">
      <c r="B93" s="9" t="s">
        <v>20</v>
      </c>
      <c r="C93" s="11">
        <v>40329.548950000004</v>
      </c>
      <c r="D93" s="10">
        <v>10883.467000000001</v>
      </c>
      <c r="E93" s="10">
        <v>3520.9983900000002</v>
      </c>
      <c r="F93" s="11">
        <v>14404.465390000001</v>
      </c>
      <c r="G93" s="10">
        <v>86.122</v>
      </c>
      <c r="H93" s="10">
        <v>12938.219449999999</v>
      </c>
      <c r="I93" s="11">
        <v>13024.341449999998</v>
      </c>
      <c r="J93" s="10">
        <v>3714.3419399999998</v>
      </c>
      <c r="K93" s="10">
        <v>9135.8136500000001</v>
      </c>
      <c r="L93" s="11">
        <v>12850.15559</v>
      </c>
      <c r="M93" s="11">
        <v>50.586520000002565</v>
      </c>
    </row>
    <row r="94" spans="2:13" ht="51.75" hidden="1" customHeight="1">
      <c r="B94" s="37" t="s">
        <v>21</v>
      </c>
      <c r="C94" s="6">
        <v>39934.827039999989</v>
      </c>
      <c r="D94" s="5">
        <v>8224.6173799999997</v>
      </c>
      <c r="E94" s="5">
        <v>4642.7794199999998</v>
      </c>
      <c r="F94" s="6">
        <v>12867.396799999999</v>
      </c>
      <c r="G94" s="5">
        <v>158.00639999999999</v>
      </c>
      <c r="H94" s="5">
        <v>10585.13464</v>
      </c>
      <c r="I94" s="6">
        <v>10743.14104</v>
      </c>
      <c r="J94" s="5">
        <v>4880.9586399999998</v>
      </c>
      <c r="K94" s="5">
        <v>11419.814179999999</v>
      </c>
      <c r="L94" s="6">
        <v>16300.772819999998</v>
      </c>
      <c r="M94" s="6">
        <v>23.516379999995479</v>
      </c>
    </row>
    <row r="95" spans="2:13" ht="51.75" hidden="1" customHeight="1">
      <c r="B95" s="9" t="s">
        <v>22</v>
      </c>
      <c r="C95" s="11">
        <v>35535.792219999988</v>
      </c>
      <c r="D95" s="10">
        <v>6207.3096299999997</v>
      </c>
      <c r="E95" s="10">
        <v>3660.2742799999996</v>
      </c>
      <c r="F95" s="11">
        <v>9867.5839099999994</v>
      </c>
      <c r="G95" s="10">
        <v>369.04098999999997</v>
      </c>
      <c r="H95" s="10">
        <v>7002.3793800000003</v>
      </c>
      <c r="I95" s="11">
        <v>7371.4203699999998</v>
      </c>
      <c r="J95" s="10">
        <v>5337.3267100000003</v>
      </c>
      <c r="K95" s="10">
        <v>12886.045789999998</v>
      </c>
      <c r="L95" s="11">
        <v>18223.372499999998</v>
      </c>
      <c r="M95" s="11">
        <v>73.415439999993396</v>
      </c>
    </row>
    <row r="96" spans="2:13" ht="51.75" hidden="1" customHeight="1">
      <c r="B96" s="37" t="s">
        <v>23</v>
      </c>
      <c r="C96" s="6">
        <v>39532.171040000001</v>
      </c>
      <c r="D96" s="5">
        <v>7410.8465099999994</v>
      </c>
      <c r="E96" s="5">
        <v>4878.9282599999997</v>
      </c>
      <c r="F96" s="6">
        <v>12289.77477</v>
      </c>
      <c r="G96" s="5">
        <v>223.11103</v>
      </c>
      <c r="H96" s="5">
        <v>6980.8905400000003</v>
      </c>
      <c r="I96" s="6">
        <v>7204.0015700000004</v>
      </c>
      <c r="J96" s="5">
        <v>7663.4118200000003</v>
      </c>
      <c r="K96" s="5">
        <v>12266.273880000001</v>
      </c>
      <c r="L96" s="6">
        <v>19929.685700000002</v>
      </c>
      <c r="M96" s="6">
        <v>108.70900000000256</v>
      </c>
    </row>
    <row r="97" spans="2:13" ht="51.75" hidden="1" customHeight="1">
      <c r="B97" s="9" t="s">
        <v>24</v>
      </c>
      <c r="C97" s="11">
        <v>33029.28985999999</v>
      </c>
      <c r="D97" s="10">
        <v>6617.0824499999999</v>
      </c>
      <c r="E97" s="10">
        <v>5780.6684599999999</v>
      </c>
      <c r="F97" s="11">
        <v>12397.750909999999</v>
      </c>
      <c r="G97" s="10">
        <v>219.6772</v>
      </c>
      <c r="H97" s="10">
        <v>5880.3062</v>
      </c>
      <c r="I97" s="11">
        <v>6099.9834000000001</v>
      </c>
      <c r="J97" s="10">
        <v>2786.6334300000003</v>
      </c>
      <c r="K97" s="10">
        <v>10557.78818</v>
      </c>
      <c r="L97" s="11">
        <v>13344.421609999999</v>
      </c>
      <c r="M97" s="11">
        <v>1187.1339399999943</v>
      </c>
    </row>
    <row r="98" spans="2:13" ht="51.75" hidden="1" customHeight="1">
      <c r="B98" s="37" t="s">
        <v>25</v>
      </c>
      <c r="C98" s="6">
        <v>37169.707450000002</v>
      </c>
      <c r="D98" s="5">
        <v>6227.4833600000002</v>
      </c>
      <c r="E98" s="5">
        <v>4871.1123899999993</v>
      </c>
      <c r="F98" s="6">
        <v>11098.59575</v>
      </c>
      <c r="G98" s="5">
        <v>48.378129999999999</v>
      </c>
      <c r="H98" s="5">
        <v>8176.5356900000006</v>
      </c>
      <c r="I98" s="6">
        <v>8224.9138199999998</v>
      </c>
      <c r="J98" s="5">
        <v>8812.152039999999</v>
      </c>
      <c r="K98" s="5">
        <v>8906.9488900000015</v>
      </c>
      <c r="L98" s="6">
        <v>17719.100930000001</v>
      </c>
      <c r="M98" s="6">
        <v>127.0969499999992</v>
      </c>
    </row>
    <row r="99" spans="2:13" ht="51.75" hidden="1" customHeight="1">
      <c r="B99" s="9" t="s">
        <v>26</v>
      </c>
      <c r="C99" s="11">
        <v>33021.69227</v>
      </c>
      <c r="D99" s="10">
        <v>5655.4846600000001</v>
      </c>
      <c r="E99" s="10">
        <v>3848.4020099999998</v>
      </c>
      <c r="F99" s="11">
        <v>9503.8866699999999</v>
      </c>
      <c r="G99" s="10">
        <v>243.24847</v>
      </c>
      <c r="H99" s="10">
        <v>8711.5464700000011</v>
      </c>
      <c r="I99" s="11">
        <v>8954.7949400000016</v>
      </c>
      <c r="J99" s="10">
        <v>2916.2973099999999</v>
      </c>
      <c r="K99" s="10">
        <v>11453.825050000001</v>
      </c>
      <c r="L99" s="11">
        <v>14370.122360000001</v>
      </c>
      <c r="M99" s="11">
        <v>192.88830000000053</v>
      </c>
    </row>
    <row r="100" spans="2:13" ht="51.75" hidden="1" customHeight="1">
      <c r="B100" s="37" t="s">
        <v>27</v>
      </c>
      <c r="C100" s="6">
        <v>49720.876420000001</v>
      </c>
      <c r="D100" s="5">
        <v>7937.4260999999997</v>
      </c>
      <c r="E100" s="5">
        <v>4597.2309599999999</v>
      </c>
      <c r="F100" s="6">
        <v>12534.65706</v>
      </c>
      <c r="G100" s="5">
        <v>111.29461999999999</v>
      </c>
      <c r="H100" s="5">
        <v>18212.524659999999</v>
      </c>
      <c r="I100" s="6">
        <v>18323.81928</v>
      </c>
      <c r="J100" s="5">
        <v>4098.4559399999998</v>
      </c>
      <c r="K100" s="5">
        <v>14635.045099999999</v>
      </c>
      <c r="L100" s="6">
        <v>18733.501039999999</v>
      </c>
      <c r="M100" s="6">
        <v>128.89904000000388</v>
      </c>
    </row>
    <row r="101" spans="2:13" ht="51.75" hidden="1" customHeight="1">
      <c r="B101" s="13">
        <v>2005</v>
      </c>
      <c r="C101" s="35"/>
      <c r="D101" s="36"/>
      <c r="E101" s="36"/>
      <c r="F101" s="35"/>
      <c r="G101" s="36"/>
      <c r="H101" s="36"/>
      <c r="I101" s="35"/>
      <c r="J101" s="36"/>
      <c r="K101" s="36"/>
      <c r="L101" s="35"/>
      <c r="M101" s="35"/>
    </row>
    <row r="102" spans="2:13" ht="51.75" hidden="1" customHeight="1">
      <c r="B102" s="9" t="s">
        <v>16</v>
      </c>
      <c r="C102" s="11">
        <f t="shared" ref="C102:C113" si="17">F102+I102+L102+M102</f>
        <v>32266.362700000001</v>
      </c>
      <c r="D102" s="10">
        <v>6052.8509899999999</v>
      </c>
      <c r="E102" s="10">
        <v>3825.8298999999997</v>
      </c>
      <c r="F102" s="11">
        <f t="shared" ref="F102:F113" si="18">E102+D102</f>
        <v>9878.6808899999996</v>
      </c>
      <c r="G102" s="10">
        <v>154.57163</v>
      </c>
      <c r="H102" s="10">
        <v>7496.50018</v>
      </c>
      <c r="I102" s="11">
        <f t="shared" ref="I102:I113" si="19">H102+G102</f>
        <v>7651.0718100000004</v>
      </c>
      <c r="J102" s="10">
        <v>2750.3209900000002</v>
      </c>
      <c r="K102" s="10">
        <v>11872.20968</v>
      </c>
      <c r="L102" s="11">
        <f t="shared" ref="L102:L113" si="20">K102+J102</f>
        <v>14622.53067</v>
      </c>
      <c r="M102" s="11">
        <v>114.07933000000007</v>
      </c>
    </row>
    <row r="103" spans="2:13" ht="51.75" hidden="1" customHeight="1">
      <c r="B103" s="37" t="s">
        <v>17</v>
      </c>
      <c r="C103" s="6">
        <f t="shared" si="17"/>
        <v>35848.655630000001</v>
      </c>
      <c r="D103" s="5">
        <v>10138.743960000002</v>
      </c>
      <c r="E103" s="5">
        <v>2973.0836800000002</v>
      </c>
      <c r="F103" s="6">
        <f t="shared" si="18"/>
        <v>13111.827640000001</v>
      </c>
      <c r="G103" s="5">
        <v>122.2098</v>
      </c>
      <c r="H103" s="5">
        <v>8711.0975899999994</v>
      </c>
      <c r="I103" s="6">
        <f t="shared" si="19"/>
        <v>8833.3073899999999</v>
      </c>
      <c r="J103" s="5">
        <v>3616.50731</v>
      </c>
      <c r="K103" s="5">
        <v>10120.850859999999</v>
      </c>
      <c r="L103" s="6">
        <f t="shared" si="20"/>
        <v>13737.35817</v>
      </c>
      <c r="M103" s="6">
        <v>166.16243000000156</v>
      </c>
    </row>
    <row r="104" spans="2:13" ht="51.75" hidden="1" customHeight="1">
      <c r="B104" s="9" t="s">
        <v>18</v>
      </c>
      <c r="C104" s="11">
        <f t="shared" si="17"/>
        <v>51655.585420000003</v>
      </c>
      <c r="D104" s="10">
        <v>15600.726480000001</v>
      </c>
      <c r="E104" s="10">
        <v>4548.4299000000001</v>
      </c>
      <c r="F104" s="11">
        <f t="shared" si="18"/>
        <v>20149.15638</v>
      </c>
      <c r="G104" s="10">
        <v>113.56542</v>
      </c>
      <c r="H104" s="10">
        <v>8114.8900899999999</v>
      </c>
      <c r="I104" s="11">
        <f t="shared" si="19"/>
        <v>8228.4555099999998</v>
      </c>
      <c r="J104" s="10">
        <v>4222.7930700000006</v>
      </c>
      <c r="K104" s="10">
        <v>17864.039559999997</v>
      </c>
      <c r="L104" s="11">
        <f t="shared" si="20"/>
        <v>22086.832629999997</v>
      </c>
      <c r="M104" s="11">
        <v>1191.1409000000021</v>
      </c>
    </row>
    <row r="105" spans="2:13" ht="51.75" hidden="1" customHeight="1">
      <c r="B105" s="37" t="s">
        <v>19</v>
      </c>
      <c r="C105" s="6">
        <f t="shared" si="17"/>
        <v>41224.626640000002</v>
      </c>
      <c r="D105" s="5">
        <v>11548.033720000001</v>
      </c>
      <c r="E105" s="5">
        <v>4183.3239599999997</v>
      </c>
      <c r="F105" s="6">
        <f t="shared" si="18"/>
        <v>15731.357680000001</v>
      </c>
      <c r="G105" s="5">
        <v>170.90078</v>
      </c>
      <c r="H105" s="5">
        <v>7264.7474900000007</v>
      </c>
      <c r="I105" s="6">
        <f t="shared" si="19"/>
        <v>7435.6482700000006</v>
      </c>
      <c r="J105" s="5">
        <v>3767.1307200000001</v>
      </c>
      <c r="K105" s="5">
        <v>14227.4002</v>
      </c>
      <c r="L105" s="6">
        <f t="shared" si="20"/>
        <v>17994.530920000001</v>
      </c>
      <c r="M105" s="6">
        <v>63.089769999999554</v>
      </c>
    </row>
    <row r="106" spans="2:13" ht="51.75" hidden="1" customHeight="1">
      <c r="B106" s="9" t="s">
        <v>20</v>
      </c>
      <c r="C106" s="11">
        <f t="shared" si="17"/>
        <v>39324.26301000001</v>
      </c>
      <c r="D106" s="10">
        <v>8602.9166100000002</v>
      </c>
      <c r="E106" s="10">
        <v>4572.7417100000002</v>
      </c>
      <c r="F106" s="11">
        <f t="shared" si="18"/>
        <v>13175.65832</v>
      </c>
      <c r="G106" s="10">
        <v>185.02103</v>
      </c>
      <c r="H106" s="10">
        <v>8706.79162</v>
      </c>
      <c r="I106" s="11">
        <f t="shared" si="19"/>
        <v>8891.8126499999998</v>
      </c>
      <c r="J106" s="10">
        <v>6291.42454</v>
      </c>
      <c r="K106" s="10">
        <v>10720.355800000001</v>
      </c>
      <c r="L106" s="11">
        <f t="shared" si="20"/>
        <v>17011.780340000001</v>
      </c>
      <c r="M106" s="11">
        <v>245.01169999999925</v>
      </c>
    </row>
    <row r="107" spans="2:13" ht="51.75" hidden="1" customHeight="1">
      <c r="B107" s="37" t="s">
        <v>21</v>
      </c>
      <c r="C107" s="6">
        <f t="shared" si="17"/>
        <v>48121.935139999994</v>
      </c>
      <c r="D107" s="5">
        <v>8096.1028499999993</v>
      </c>
      <c r="E107" s="5">
        <v>4590.1880300000003</v>
      </c>
      <c r="F107" s="6">
        <f t="shared" si="18"/>
        <v>12686.29088</v>
      </c>
      <c r="G107" s="5">
        <v>280.24432999999999</v>
      </c>
      <c r="H107" s="5">
        <v>8019.3148099999999</v>
      </c>
      <c r="I107" s="6">
        <f t="shared" si="19"/>
        <v>8299.5591399999994</v>
      </c>
      <c r="J107" s="5">
        <v>13111.9658</v>
      </c>
      <c r="K107" s="5">
        <v>13927.61868</v>
      </c>
      <c r="L107" s="6">
        <f t="shared" si="20"/>
        <v>27039.584479999998</v>
      </c>
      <c r="M107" s="6">
        <v>96.500639999996878</v>
      </c>
    </row>
    <row r="108" spans="2:13" ht="51.75" hidden="1" customHeight="1">
      <c r="B108" s="9" t="s">
        <v>22</v>
      </c>
      <c r="C108" s="11">
        <f t="shared" si="17"/>
        <v>34681.852270000003</v>
      </c>
      <c r="D108" s="10">
        <v>6296.8125899999995</v>
      </c>
      <c r="E108" s="10">
        <v>5296.1017599999996</v>
      </c>
      <c r="F108" s="11">
        <f t="shared" si="18"/>
        <v>11592.914349999999</v>
      </c>
      <c r="G108" s="10">
        <v>313.61253000000005</v>
      </c>
      <c r="H108" s="10">
        <v>7483.4917100000002</v>
      </c>
      <c r="I108" s="11">
        <f t="shared" si="19"/>
        <v>7797.1042400000006</v>
      </c>
      <c r="J108" s="10">
        <v>3751.6178500000001</v>
      </c>
      <c r="K108" s="10">
        <v>8991.4432799999995</v>
      </c>
      <c r="L108" s="11">
        <f t="shared" si="20"/>
        <v>12743.06113</v>
      </c>
      <c r="M108" s="11">
        <v>2548.7725500000006</v>
      </c>
    </row>
    <row r="109" spans="2:13" ht="51.75" hidden="1" customHeight="1">
      <c r="B109" s="37" t="s">
        <v>23</v>
      </c>
      <c r="C109" s="6">
        <f t="shared" si="17"/>
        <v>40428.333759999994</v>
      </c>
      <c r="D109" s="5">
        <v>7844.0118300000004</v>
      </c>
      <c r="E109" s="5">
        <v>5203.20867</v>
      </c>
      <c r="F109" s="6">
        <f t="shared" si="18"/>
        <v>13047.220499999999</v>
      </c>
      <c r="G109" s="5">
        <v>515.15839000000005</v>
      </c>
      <c r="H109" s="5">
        <v>7381.8810700000004</v>
      </c>
      <c r="I109" s="6">
        <f t="shared" si="19"/>
        <v>7897.03946</v>
      </c>
      <c r="J109" s="5">
        <v>4952.04205</v>
      </c>
      <c r="K109" s="5">
        <v>14457.99625</v>
      </c>
      <c r="L109" s="6">
        <f t="shared" si="20"/>
        <v>19410.0383</v>
      </c>
      <c r="M109" s="6">
        <v>74.035499999996276</v>
      </c>
    </row>
    <row r="110" spans="2:13" ht="51.75" hidden="1" customHeight="1">
      <c r="B110" s="9" t="s">
        <v>24</v>
      </c>
      <c r="C110" s="11">
        <f t="shared" si="17"/>
        <v>36477.442300000002</v>
      </c>
      <c r="D110" s="10">
        <v>6409.1029500000004</v>
      </c>
      <c r="E110" s="10">
        <v>3593.3871400000003</v>
      </c>
      <c r="F110" s="11">
        <f t="shared" si="18"/>
        <v>10002.490090000001</v>
      </c>
      <c r="G110" s="10">
        <v>298.17796999999996</v>
      </c>
      <c r="H110" s="10">
        <v>8797.1818899999998</v>
      </c>
      <c r="I110" s="11">
        <f t="shared" si="19"/>
        <v>9095.3598600000005</v>
      </c>
      <c r="J110" s="10">
        <v>6219.6569600000003</v>
      </c>
      <c r="K110" s="10">
        <v>10053.248390000001</v>
      </c>
      <c r="L110" s="11">
        <f t="shared" si="20"/>
        <v>16272.905350000001</v>
      </c>
      <c r="M110" s="11">
        <v>1106.6869999999981</v>
      </c>
    </row>
    <row r="111" spans="2:13" ht="51.75" hidden="1" customHeight="1">
      <c r="B111" s="37" t="s">
        <v>25</v>
      </c>
      <c r="C111" s="6">
        <f t="shared" si="17"/>
        <v>36956.182619999992</v>
      </c>
      <c r="D111" s="5">
        <v>7287.9030899999998</v>
      </c>
      <c r="E111" s="5">
        <v>3892.09168</v>
      </c>
      <c r="F111" s="6">
        <f t="shared" si="18"/>
        <v>11179.994769999999</v>
      </c>
      <c r="G111" s="5">
        <v>334.54934000000003</v>
      </c>
      <c r="H111" s="5">
        <v>8818.5205299999998</v>
      </c>
      <c r="I111" s="6">
        <f t="shared" si="19"/>
        <v>9153.0698699999994</v>
      </c>
      <c r="J111" s="5">
        <v>6265.7716399999999</v>
      </c>
      <c r="K111" s="5">
        <v>10130.84634</v>
      </c>
      <c r="L111" s="6">
        <f t="shared" si="20"/>
        <v>16396.617979999999</v>
      </c>
      <c r="M111" s="6">
        <v>226.49999999999812</v>
      </c>
    </row>
    <row r="112" spans="2:13" ht="51.75" hidden="1" customHeight="1">
      <c r="B112" s="9" t="s">
        <v>26</v>
      </c>
      <c r="C112" s="11">
        <f t="shared" si="17"/>
        <v>40559.387259999996</v>
      </c>
      <c r="D112" s="10">
        <v>5691.2149800000007</v>
      </c>
      <c r="E112" s="10">
        <v>5019.1396799999993</v>
      </c>
      <c r="F112" s="11">
        <f t="shared" si="18"/>
        <v>10710.354660000001</v>
      </c>
      <c r="G112" s="10">
        <v>124.22966000000001</v>
      </c>
      <c r="H112" s="10">
        <v>6401.1102599999995</v>
      </c>
      <c r="I112" s="11">
        <f t="shared" si="19"/>
        <v>6525.3399199999994</v>
      </c>
      <c r="J112" s="10">
        <v>6246.4739500000005</v>
      </c>
      <c r="K112" s="10">
        <v>17037.298429999999</v>
      </c>
      <c r="L112" s="11">
        <f t="shared" si="20"/>
        <v>23283.772379999999</v>
      </c>
      <c r="M112" s="11">
        <v>39.920300000000744</v>
      </c>
    </row>
    <row r="113" spans="2:13" ht="51.75" hidden="1" customHeight="1">
      <c r="B113" s="37" t="s">
        <v>27</v>
      </c>
      <c r="C113" s="6">
        <f t="shared" si="17"/>
        <v>41794.774299999997</v>
      </c>
      <c r="D113" s="5">
        <v>8681.9709000000003</v>
      </c>
      <c r="E113" s="5">
        <v>3664.2022900000002</v>
      </c>
      <c r="F113" s="6">
        <f t="shared" si="18"/>
        <v>12346.173190000001</v>
      </c>
      <c r="G113" s="5">
        <v>162.45236</v>
      </c>
      <c r="H113" s="5">
        <v>9488.4216699999997</v>
      </c>
      <c r="I113" s="6">
        <f t="shared" si="19"/>
        <v>9650.874029999999</v>
      </c>
      <c r="J113" s="5">
        <v>8412.2761199999986</v>
      </c>
      <c r="K113" s="5">
        <v>11333.286169999999</v>
      </c>
      <c r="L113" s="6">
        <f t="shared" si="20"/>
        <v>19745.562289999998</v>
      </c>
      <c r="M113" s="6">
        <v>52.164789999999108</v>
      </c>
    </row>
    <row r="114" spans="2:13" ht="51.75" hidden="1" customHeight="1">
      <c r="B114" s="13">
        <v>2006</v>
      </c>
      <c r="C114" s="35"/>
      <c r="D114" s="36"/>
      <c r="E114" s="36"/>
      <c r="F114" s="35"/>
      <c r="G114" s="36"/>
      <c r="H114" s="36"/>
      <c r="I114" s="35"/>
      <c r="J114" s="36"/>
      <c r="K114" s="36"/>
      <c r="L114" s="35"/>
      <c r="M114" s="35"/>
    </row>
    <row r="115" spans="2:13" ht="51.75" hidden="1" customHeight="1">
      <c r="B115" s="9" t="s">
        <v>16</v>
      </c>
      <c r="C115" s="11">
        <f t="shared" ref="C115:C126" si="21">F115+I115+L115+M115</f>
        <v>34335.863840000005</v>
      </c>
      <c r="D115" s="10">
        <v>7289.8031799999999</v>
      </c>
      <c r="E115" s="10">
        <v>2760.4104500000003</v>
      </c>
      <c r="F115" s="11">
        <f t="shared" ref="F115:F126" si="22">E115+D115</f>
        <v>10050.21363</v>
      </c>
      <c r="G115" s="10">
        <v>152.99393000000001</v>
      </c>
      <c r="H115" s="10">
        <v>7004.22361</v>
      </c>
      <c r="I115" s="11">
        <f t="shared" ref="I115:I126" si="23">H115+G115</f>
        <v>7157.2175399999996</v>
      </c>
      <c r="J115" s="10">
        <v>4924.1670300000005</v>
      </c>
      <c r="K115" s="10">
        <v>12124.731970000001</v>
      </c>
      <c r="L115" s="11">
        <f t="shared" ref="L115:L126" si="24">K115+J115</f>
        <v>17048.899000000001</v>
      </c>
      <c r="M115" s="11">
        <v>79.533670000001791</v>
      </c>
    </row>
    <row r="116" spans="2:13" ht="51.75" hidden="1" customHeight="1">
      <c r="B116" s="37" t="s">
        <v>17</v>
      </c>
      <c r="C116" s="6">
        <f t="shared" si="21"/>
        <v>44395.605679999993</v>
      </c>
      <c r="D116" s="5">
        <v>10122.26482</v>
      </c>
      <c r="E116" s="5">
        <v>3635.6435000000001</v>
      </c>
      <c r="F116" s="6">
        <f t="shared" si="22"/>
        <v>13757.90832</v>
      </c>
      <c r="G116" s="5">
        <v>181.239</v>
      </c>
      <c r="H116" s="5">
        <v>7153.5608099999999</v>
      </c>
      <c r="I116" s="6">
        <f t="shared" si="23"/>
        <v>7334.7998099999995</v>
      </c>
      <c r="J116" s="5">
        <v>5915.1064400000005</v>
      </c>
      <c r="K116" s="5">
        <v>17275.21211</v>
      </c>
      <c r="L116" s="6">
        <f t="shared" si="24"/>
        <v>23190.31855</v>
      </c>
      <c r="M116" s="6">
        <v>112.57899999999999</v>
      </c>
    </row>
    <row r="117" spans="2:13" ht="51.75" hidden="1" customHeight="1">
      <c r="B117" s="9" t="s">
        <v>18</v>
      </c>
      <c r="C117" s="11">
        <f t="shared" si="21"/>
        <v>37321.851679999992</v>
      </c>
      <c r="D117" s="10">
        <v>7200.6018400000003</v>
      </c>
      <c r="E117" s="10">
        <v>4077.4004199999999</v>
      </c>
      <c r="F117" s="11">
        <f t="shared" si="22"/>
        <v>11278.002260000001</v>
      </c>
      <c r="G117" s="10">
        <v>423.68347999999997</v>
      </c>
      <c r="H117" s="10">
        <v>5528.7325899999996</v>
      </c>
      <c r="I117" s="11">
        <f t="shared" si="23"/>
        <v>5952.4160699999993</v>
      </c>
      <c r="J117" s="10">
        <v>6703.3921</v>
      </c>
      <c r="K117" s="10">
        <v>13364.07741</v>
      </c>
      <c r="L117" s="11">
        <f t="shared" si="24"/>
        <v>20067.469509999999</v>
      </c>
      <c r="M117" s="11">
        <v>23.963839999999852</v>
      </c>
    </row>
    <row r="118" spans="2:13" ht="51.75" hidden="1" customHeight="1">
      <c r="B118" s="37" t="s">
        <v>19</v>
      </c>
      <c r="C118" s="6">
        <f t="shared" si="21"/>
        <v>38944.562020000005</v>
      </c>
      <c r="D118" s="5">
        <v>8034.0651799999996</v>
      </c>
      <c r="E118" s="5">
        <v>5689.5765999999994</v>
      </c>
      <c r="F118" s="6">
        <f t="shared" si="22"/>
        <v>13723.641779999998</v>
      </c>
      <c r="G118" s="5">
        <v>215.93957</v>
      </c>
      <c r="H118" s="5">
        <v>6162.07791</v>
      </c>
      <c r="I118" s="6">
        <f t="shared" si="23"/>
        <v>6378.0174800000004</v>
      </c>
      <c r="J118" s="5">
        <v>6357.1141900000002</v>
      </c>
      <c r="K118" s="5">
        <v>12425.882009999999</v>
      </c>
      <c r="L118" s="6">
        <f t="shared" si="24"/>
        <v>18782.996200000001</v>
      </c>
      <c r="M118" s="6">
        <v>59.906560000002386</v>
      </c>
    </row>
    <row r="119" spans="2:13" ht="51.75" hidden="1" customHeight="1">
      <c r="B119" s="9" t="s">
        <v>20</v>
      </c>
      <c r="C119" s="11">
        <f t="shared" si="21"/>
        <v>55703.030960000004</v>
      </c>
      <c r="D119" s="10">
        <v>8570.1498200000005</v>
      </c>
      <c r="E119" s="10">
        <v>4793.8196100000005</v>
      </c>
      <c r="F119" s="11">
        <f t="shared" si="22"/>
        <v>13363.969430000001</v>
      </c>
      <c r="G119" s="10">
        <v>172.85799</v>
      </c>
      <c r="H119" s="10">
        <v>12128.00092</v>
      </c>
      <c r="I119" s="11">
        <f t="shared" si="23"/>
        <v>12300.858910000001</v>
      </c>
      <c r="J119" s="10">
        <v>7560.0187400000004</v>
      </c>
      <c r="K119" s="10">
        <v>21155.000319999999</v>
      </c>
      <c r="L119" s="11">
        <f t="shared" si="24"/>
        <v>28715.019059999999</v>
      </c>
      <c r="M119" s="11">
        <v>1323.1835600000024</v>
      </c>
    </row>
    <row r="120" spans="2:13" ht="51.75" hidden="1" customHeight="1">
      <c r="B120" s="37" t="s">
        <v>21</v>
      </c>
      <c r="C120" s="6">
        <f t="shared" si="21"/>
        <v>47421.523759999996</v>
      </c>
      <c r="D120" s="5">
        <v>8625.9687699999995</v>
      </c>
      <c r="E120" s="5">
        <v>4750.9199500000004</v>
      </c>
      <c r="F120" s="6">
        <f t="shared" si="22"/>
        <v>13376.888719999999</v>
      </c>
      <c r="G120" s="5">
        <v>569.67606999999998</v>
      </c>
      <c r="H120" s="5">
        <v>9584.10275</v>
      </c>
      <c r="I120" s="6">
        <f t="shared" si="23"/>
        <v>10153.77882</v>
      </c>
      <c r="J120" s="5">
        <v>8161.5940599999994</v>
      </c>
      <c r="K120" s="5">
        <v>15659.74944</v>
      </c>
      <c r="L120" s="6">
        <f t="shared" si="24"/>
        <v>23821.343499999999</v>
      </c>
      <c r="M120" s="6">
        <v>69.512719999998808</v>
      </c>
    </row>
    <row r="121" spans="2:13" ht="51.75" hidden="1" customHeight="1">
      <c r="B121" s="9" t="s">
        <v>22</v>
      </c>
      <c r="C121" s="11">
        <f t="shared" si="21"/>
        <v>179683.46866999997</v>
      </c>
      <c r="D121" s="10">
        <v>9875.7833300000002</v>
      </c>
      <c r="E121" s="10">
        <v>6904.17976</v>
      </c>
      <c r="F121" s="11">
        <f t="shared" si="22"/>
        <v>16779.963090000001</v>
      </c>
      <c r="G121" s="10">
        <v>228.06020000000001</v>
      </c>
      <c r="H121" s="10">
        <v>141365.45478999999</v>
      </c>
      <c r="I121" s="11">
        <f t="shared" si="23"/>
        <v>141593.51499</v>
      </c>
      <c r="J121" s="10">
        <v>4101.3732</v>
      </c>
      <c r="K121" s="10">
        <v>13179.09289</v>
      </c>
      <c r="L121" s="11">
        <f t="shared" si="24"/>
        <v>17280.466090000002</v>
      </c>
      <c r="M121" s="11">
        <v>4029.5244999999741</v>
      </c>
    </row>
    <row r="122" spans="2:13" ht="51.75" hidden="1" customHeight="1">
      <c r="B122" s="37" t="s">
        <v>23</v>
      </c>
      <c r="C122" s="6">
        <f t="shared" si="21"/>
        <v>70317.08312999997</v>
      </c>
      <c r="D122" s="5">
        <v>9258.9594399999987</v>
      </c>
      <c r="E122" s="5">
        <v>8452.6678200000006</v>
      </c>
      <c r="F122" s="6">
        <f t="shared" si="22"/>
        <v>17711.627260000001</v>
      </c>
      <c r="G122" s="5">
        <v>446.19603000000001</v>
      </c>
      <c r="H122" s="5">
        <v>28997.219209999999</v>
      </c>
      <c r="I122" s="6">
        <f t="shared" si="23"/>
        <v>29443.415239999998</v>
      </c>
      <c r="J122" s="5">
        <v>3867.7821600000002</v>
      </c>
      <c r="K122" s="5">
        <v>19161.258469999997</v>
      </c>
      <c r="L122" s="6">
        <f t="shared" si="24"/>
        <v>23029.040629999996</v>
      </c>
      <c r="M122" s="6">
        <v>132.99999999999255</v>
      </c>
    </row>
    <row r="123" spans="2:13" ht="51.75" hidden="1" customHeight="1">
      <c r="B123" s="9" t="s">
        <v>24</v>
      </c>
      <c r="C123" s="11">
        <f t="shared" si="21"/>
        <v>57930.760070000011</v>
      </c>
      <c r="D123" s="10">
        <v>8078.4181100000005</v>
      </c>
      <c r="E123" s="10">
        <v>4550.5166300000001</v>
      </c>
      <c r="F123" s="11">
        <f t="shared" si="22"/>
        <v>12628.934740000001</v>
      </c>
      <c r="G123" s="10">
        <v>501.93776000000003</v>
      </c>
      <c r="H123" s="10">
        <v>22365.939120000003</v>
      </c>
      <c r="I123" s="11">
        <f t="shared" si="23"/>
        <v>22867.876880000003</v>
      </c>
      <c r="J123" s="10">
        <v>3201.2471499999997</v>
      </c>
      <c r="K123" s="10">
        <v>19033.359069999999</v>
      </c>
      <c r="L123" s="11">
        <f t="shared" si="24"/>
        <v>22234.606219999998</v>
      </c>
      <c r="M123" s="11">
        <v>199.34223000000046</v>
      </c>
    </row>
    <row r="124" spans="2:13" ht="51.75" hidden="1" customHeight="1">
      <c r="B124" s="37" t="s">
        <v>25</v>
      </c>
      <c r="C124" s="6">
        <f t="shared" si="21"/>
        <v>56682.883179999997</v>
      </c>
      <c r="D124" s="5">
        <v>7911.9661500000002</v>
      </c>
      <c r="E124" s="5">
        <v>2566.5142400000004</v>
      </c>
      <c r="F124" s="6">
        <f t="shared" si="22"/>
        <v>10478.480390000001</v>
      </c>
      <c r="G124" s="5">
        <v>145.10413</v>
      </c>
      <c r="H124" s="5">
        <v>19101.78571</v>
      </c>
      <c r="I124" s="6">
        <f t="shared" si="23"/>
        <v>19246.88984</v>
      </c>
      <c r="J124" s="5">
        <v>4749.7983199999999</v>
      </c>
      <c r="K124" s="5">
        <v>22148.334629999998</v>
      </c>
      <c r="L124" s="6">
        <f t="shared" si="24"/>
        <v>26898.132949999999</v>
      </c>
      <c r="M124" s="6">
        <v>59.38</v>
      </c>
    </row>
    <row r="125" spans="2:13" ht="51.75" hidden="1" customHeight="1">
      <c r="B125" s="9" t="s">
        <v>26</v>
      </c>
      <c r="C125" s="11">
        <f t="shared" si="21"/>
        <v>63825.280049999994</v>
      </c>
      <c r="D125" s="10">
        <v>11034.12082</v>
      </c>
      <c r="E125" s="10">
        <v>3730.4826000000003</v>
      </c>
      <c r="F125" s="11">
        <f t="shared" si="22"/>
        <v>14764.603419999999</v>
      </c>
      <c r="G125" s="10">
        <v>361.64105000000001</v>
      </c>
      <c r="H125" s="10">
        <v>11580.544539999999</v>
      </c>
      <c r="I125" s="11">
        <f t="shared" si="23"/>
        <v>11942.185589999999</v>
      </c>
      <c r="J125" s="10">
        <v>7112.4150999999993</v>
      </c>
      <c r="K125" s="10">
        <v>29900.786170000003</v>
      </c>
      <c r="L125" s="11">
        <f t="shared" si="24"/>
        <v>37013.201270000005</v>
      </c>
      <c r="M125" s="11">
        <v>105.28976999998838</v>
      </c>
    </row>
    <row r="126" spans="2:13" ht="51.75" hidden="1" customHeight="1">
      <c r="B126" s="37" t="s">
        <v>27</v>
      </c>
      <c r="C126" s="6">
        <f t="shared" si="21"/>
        <v>74009.356149999992</v>
      </c>
      <c r="D126" s="5">
        <v>7587.5097300000007</v>
      </c>
      <c r="E126" s="5">
        <v>3269.5235299999999</v>
      </c>
      <c r="F126" s="6">
        <f t="shared" si="22"/>
        <v>10857.03326</v>
      </c>
      <c r="G126" s="5">
        <v>216.65604999999999</v>
      </c>
      <c r="H126" s="5">
        <v>25982.235720000001</v>
      </c>
      <c r="I126" s="6">
        <f t="shared" si="23"/>
        <v>26198.891770000002</v>
      </c>
      <c r="J126" s="5">
        <v>7467.7708000000002</v>
      </c>
      <c r="K126" s="5">
        <v>29341.756010000001</v>
      </c>
      <c r="L126" s="6">
        <f t="shared" si="24"/>
        <v>36809.526810000003</v>
      </c>
      <c r="M126" s="6">
        <v>143.9043100000024</v>
      </c>
    </row>
    <row r="127" spans="2:13" ht="51.75" hidden="1" customHeight="1">
      <c r="B127" s="13">
        <v>2007</v>
      </c>
      <c r="C127" s="35"/>
      <c r="D127" s="36"/>
      <c r="E127" s="36"/>
      <c r="F127" s="35"/>
      <c r="G127" s="36"/>
      <c r="H127" s="36"/>
      <c r="I127" s="35"/>
      <c r="J127" s="36"/>
      <c r="K127" s="36"/>
      <c r="L127" s="35"/>
      <c r="M127" s="35"/>
    </row>
    <row r="128" spans="2:13" ht="51.75" hidden="1" customHeight="1">
      <c r="B128" s="9" t="s">
        <v>16</v>
      </c>
      <c r="C128" s="11">
        <f t="shared" ref="C128:C139" si="25">F128+I128+L128+M128</f>
        <v>56781.361240000013</v>
      </c>
      <c r="D128" s="10">
        <v>6856.8410999999996</v>
      </c>
      <c r="E128" s="10">
        <v>4474.9273800000001</v>
      </c>
      <c r="F128" s="11">
        <f t="shared" ref="F128:F139" si="26">E128+D128</f>
        <v>11331.768479999999</v>
      </c>
      <c r="G128" s="10">
        <v>381.39754999999997</v>
      </c>
      <c r="H128" s="10">
        <v>10645.018880000001</v>
      </c>
      <c r="I128" s="11">
        <f t="shared" ref="I128:I139" si="27">H128+G128</f>
        <v>11026.416430000001</v>
      </c>
      <c r="J128" s="10">
        <v>7182.2380999999996</v>
      </c>
      <c r="K128" s="10">
        <v>27111.363020000001</v>
      </c>
      <c r="L128" s="11">
        <f t="shared" ref="L128:L139" si="28">K128+J128</f>
        <v>34293.601119999999</v>
      </c>
      <c r="M128" s="11">
        <v>129.57521000000835</v>
      </c>
    </row>
    <row r="129" spans="2:13" ht="51.75" hidden="1" customHeight="1">
      <c r="B129" s="37" t="s">
        <v>17</v>
      </c>
      <c r="C129" s="6">
        <f t="shared" si="25"/>
        <v>56489.164690000005</v>
      </c>
      <c r="D129" s="5">
        <v>6097.8294299999998</v>
      </c>
      <c r="E129" s="5">
        <v>4398.8261700000003</v>
      </c>
      <c r="F129" s="6">
        <f t="shared" si="26"/>
        <v>10496.6556</v>
      </c>
      <c r="G129" s="5">
        <v>379.27294000000001</v>
      </c>
      <c r="H129" s="5">
        <v>14929.245640000001</v>
      </c>
      <c r="I129" s="6">
        <f t="shared" si="27"/>
        <v>15308.518580000002</v>
      </c>
      <c r="J129" s="5">
        <v>6933.6244000000006</v>
      </c>
      <c r="K129" s="5">
        <v>23596.687570000002</v>
      </c>
      <c r="L129" s="6">
        <f t="shared" si="28"/>
        <v>30530.311970000002</v>
      </c>
      <c r="M129" s="6">
        <v>153.67853999999912</v>
      </c>
    </row>
    <row r="130" spans="2:13" ht="51.75" hidden="1" customHeight="1">
      <c r="B130" s="9" t="s">
        <v>18</v>
      </c>
      <c r="C130" s="11">
        <f t="shared" si="25"/>
        <v>62460.176379999997</v>
      </c>
      <c r="D130" s="10">
        <v>7331.83788</v>
      </c>
      <c r="E130" s="10">
        <v>4755.1416600000002</v>
      </c>
      <c r="F130" s="11">
        <f t="shared" si="26"/>
        <v>12086.97954</v>
      </c>
      <c r="G130" s="10">
        <v>110.15727000000001</v>
      </c>
      <c r="H130" s="10">
        <v>9607.8672200000001</v>
      </c>
      <c r="I130" s="11">
        <f t="shared" si="27"/>
        <v>9718.0244899999998</v>
      </c>
      <c r="J130" s="10">
        <v>10508.665130000001</v>
      </c>
      <c r="K130" s="10">
        <v>30008.401579999998</v>
      </c>
      <c r="L130" s="11">
        <f t="shared" si="28"/>
        <v>40517.066709999999</v>
      </c>
      <c r="M130" s="11">
        <v>138.10564000000059</v>
      </c>
    </row>
    <row r="131" spans="2:13" ht="51.75" hidden="1" customHeight="1">
      <c r="B131" s="37" t="s">
        <v>19</v>
      </c>
      <c r="C131" s="6">
        <f t="shared" si="25"/>
        <v>68479.937980000002</v>
      </c>
      <c r="D131" s="5">
        <v>6239.8084800000006</v>
      </c>
      <c r="E131" s="5">
        <v>6257.9591500000006</v>
      </c>
      <c r="F131" s="6">
        <f t="shared" si="26"/>
        <v>12497.767630000002</v>
      </c>
      <c r="G131" s="5">
        <v>394.27378000000004</v>
      </c>
      <c r="H131" s="5">
        <v>18228.784589999999</v>
      </c>
      <c r="I131" s="6">
        <f t="shared" si="27"/>
        <v>18623.058369999999</v>
      </c>
      <c r="J131" s="5">
        <v>9039.2529900000009</v>
      </c>
      <c r="K131" s="5">
        <v>28158.493429999999</v>
      </c>
      <c r="L131" s="6">
        <f t="shared" si="28"/>
        <v>37197.746419999996</v>
      </c>
      <c r="M131" s="6">
        <v>161.36556000000238</v>
      </c>
    </row>
    <row r="132" spans="2:13" ht="51.75" hidden="1" customHeight="1">
      <c r="B132" s="9" t="s">
        <v>20</v>
      </c>
      <c r="C132" s="11">
        <f t="shared" si="25"/>
        <v>79582.209870000006</v>
      </c>
      <c r="D132" s="10">
        <v>9164.6520600000003</v>
      </c>
      <c r="E132" s="10">
        <v>4376.9642599999997</v>
      </c>
      <c r="F132" s="11">
        <f t="shared" si="26"/>
        <v>13541.616320000001</v>
      </c>
      <c r="G132" s="10">
        <v>176.58674999999999</v>
      </c>
      <c r="H132" s="10">
        <v>13625.21602</v>
      </c>
      <c r="I132" s="11">
        <f t="shared" si="27"/>
        <v>13801.80277</v>
      </c>
      <c r="J132" s="10">
        <v>18094.573550000001</v>
      </c>
      <c r="K132" s="10">
        <v>33833.795340000004</v>
      </c>
      <c r="L132" s="11">
        <f t="shared" si="28"/>
        <v>51928.368890000005</v>
      </c>
      <c r="M132" s="11">
        <v>310.42189000000059</v>
      </c>
    </row>
    <row r="133" spans="2:13" ht="51.75" hidden="1" customHeight="1">
      <c r="B133" s="37" t="s">
        <v>21</v>
      </c>
      <c r="C133" s="6">
        <f t="shared" si="25"/>
        <v>77237.696889999992</v>
      </c>
      <c r="D133" s="5">
        <v>7188.0657599999995</v>
      </c>
      <c r="E133" s="5">
        <v>4344.3142099999995</v>
      </c>
      <c r="F133" s="6">
        <f t="shared" si="26"/>
        <v>11532.379969999998</v>
      </c>
      <c r="G133" s="5">
        <v>264.19918999999999</v>
      </c>
      <c r="H133" s="5">
        <v>21186.83181</v>
      </c>
      <c r="I133" s="6">
        <f t="shared" si="27"/>
        <v>21451.030999999999</v>
      </c>
      <c r="J133" s="5">
        <v>16414.066989999999</v>
      </c>
      <c r="K133" s="5">
        <v>27698.224320000001</v>
      </c>
      <c r="L133" s="6">
        <f t="shared" si="28"/>
        <v>44112.291310000001</v>
      </c>
      <c r="M133" s="6">
        <v>141.9946099999994</v>
      </c>
    </row>
    <row r="134" spans="2:13" ht="51.75" hidden="1" customHeight="1">
      <c r="B134" s="9" t="s">
        <v>22</v>
      </c>
      <c r="C134" s="11">
        <f t="shared" si="25"/>
        <v>64134.217270000001</v>
      </c>
      <c r="D134" s="10">
        <v>8748.7321699999993</v>
      </c>
      <c r="E134" s="10">
        <v>4665.7709699999996</v>
      </c>
      <c r="F134" s="11">
        <f t="shared" si="26"/>
        <v>13414.503139999999</v>
      </c>
      <c r="G134" s="10">
        <v>172.83329000000001</v>
      </c>
      <c r="H134" s="10">
        <v>10476.6458</v>
      </c>
      <c r="I134" s="11">
        <f t="shared" si="27"/>
        <v>10649.479090000001</v>
      </c>
      <c r="J134" s="10">
        <v>7849.8180499999999</v>
      </c>
      <c r="K134" s="10">
        <v>31797.798220000001</v>
      </c>
      <c r="L134" s="11">
        <f t="shared" si="28"/>
        <v>39647.616269999999</v>
      </c>
      <c r="M134" s="11">
        <v>422.61877000000328</v>
      </c>
    </row>
    <row r="135" spans="2:13" ht="51.75" hidden="1" customHeight="1">
      <c r="B135" s="37" t="s">
        <v>23</v>
      </c>
      <c r="C135" s="6">
        <f t="shared" si="25"/>
        <v>73453.527889999998</v>
      </c>
      <c r="D135" s="5">
        <v>9995.1768900000006</v>
      </c>
      <c r="E135" s="5">
        <v>6491.0203000000001</v>
      </c>
      <c r="F135" s="6">
        <f t="shared" si="26"/>
        <v>16486.197189999999</v>
      </c>
      <c r="G135" s="5">
        <v>139.54982000000001</v>
      </c>
      <c r="H135" s="5">
        <v>9635.2619099999993</v>
      </c>
      <c r="I135" s="6">
        <f t="shared" si="27"/>
        <v>9774.8117299999994</v>
      </c>
      <c r="J135" s="5">
        <v>19537.43391</v>
      </c>
      <c r="K135" s="5">
        <v>23795.1554</v>
      </c>
      <c r="L135" s="6">
        <f t="shared" si="28"/>
        <v>43332.589309999996</v>
      </c>
      <c r="M135" s="6">
        <v>3859.9296599999966</v>
      </c>
    </row>
    <row r="136" spans="2:13" ht="51.75" hidden="1" customHeight="1">
      <c r="B136" s="9" t="s">
        <v>24</v>
      </c>
      <c r="C136" s="11">
        <f t="shared" si="25"/>
        <v>72955.103650000005</v>
      </c>
      <c r="D136" s="10">
        <v>11002.674000000001</v>
      </c>
      <c r="E136" s="10">
        <v>7355.1862899999996</v>
      </c>
      <c r="F136" s="11">
        <f t="shared" si="26"/>
        <v>18357.860290000001</v>
      </c>
      <c r="G136" s="10">
        <v>405.56362000000001</v>
      </c>
      <c r="H136" s="10">
        <v>9919.7114399999991</v>
      </c>
      <c r="I136" s="11">
        <f t="shared" si="27"/>
        <v>10325.27506</v>
      </c>
      <c r="J136" s="10">
        <v>9704.1890899999999</v>
      </c>
      <c r="K136" s="10">
        <v>31965.804390000001</v>
      </c>
      <c r="L136" s="11">
        <f t="shared" si="28"/>
        <v>41669.993480000005</v>
      </c>
      <c r="M136" s="11">
        <v>2601.9748200000076</v>
      </c>
    </row>
    <row r="137" spans="2:13" ht="51.75" hidden="1" customHeight="1">
      <c r="B137" s="37" t="s">
        <v>25</v>
      </c>
      <c r="C137" s="6">
        <f t="shared" si="25"/>
        <v>76613.039470000003</v>
      </c>
      <c r="D137" s="5">
        <v>9945.5524299999997</v>
      </c>
      <c r="E137" s="5">
        <v>3494.8431099999998</v>
      </c>
      <c r="F137" s="6">
        <f t="shared" si="26"/>
        <v>13440.39554</v>
      </c>
      <c r="G137" s="5">
        <v>133.36910999999998</v>
      </c>
      <c r="H137" s="5">
        <v>14469.349330000001</v>
      </c>
      <c r="I137" s="6">
        <f t="shared" si="27"/>
        <v>14602.718440000001</v>
      </c>
      <c r="J137" s="5">
        <v>12958.484210000001</v>
      </c>
      <c r="K137" s="5">
        <v>32547.223699999999</v>
      </c>
      <c r="L137" s="6">
        <f t="shared" si="28"/>
        <v>45505.707909999997</v>
      </c>
      <c r="M137" s="6">
        <v>3064.2175800000055</v>
      </c>
    </row>
    <row r="138" spans="2:13" ht="51.75" hidden="1" customHeight="1">
      <c r="B138" s="9" t="s">
        <v>26</v>
      </c>
      <c r="C138" s="11">
        <f t="shared" si="25"/>
        <v>93958.006129999994</v>
      </c>
      <c r="D138" s="10">
        <v>8693.8079199999993</v>
      </c>
      <c r="E138" s="10">
        <v>5417.0786699999999</v>
      </c>
      <c r="F138" s="11">
        <f t="shared" si="26"/>
        <v>14110.886589999998</v>
      </c>
      <c r="G138" s="10">
        <v>319.27452</v>
      </c>
      <c r="H138" s="10">
        <v>16949.828510000003</v>
      </c>
      <c r="I138" s="11">
        <f t="shared" si="27"/>
        <v>17269.103030000002</v>
      </c>
      <c r="J138" s="10">
        <v>13747.47939</v>
      </c>
      <c r="K138" s="10">
        <v>43884.952130000005</v>
      </c>
      <c r="L138" s="11">
        <f t="shared" si="28"/>
        <v>57632.431520000006</v>
      </c>
      <c r="M138" s="11">
        <v>4945.5849899999876</v>
      </c>
    </row>
    <row r="139" spans="2:13" ht="51.75" hidden="1" customHeight="1">
      <c r="B139" s="37" t="s">
        <v>27</v>
      </c>
      <c r="C139" s="6">
        <f t="shared" si="25"/>
        <v>97789.462989999985</v>
      </c>
      <c r="D139" s="5">
        <v>9443.7914499999988</v>
      </c>
      <c r="E139" s="5">
        <v>9429.4344099999998</v>
      </c>
      <c r="F139" s="6">
        <f t="shared" si="26"/>
        <v>18873.225859999999</v>
      </c>
      <c r="G139" s="5">
        <v>985.09820999999999</v>
      </c>
      <c r="H139" s="5">
        <v>14981.69672</v>
      </c>
      <c r="I139" s="6">
        <f t="shared" si="27"/>
        <v>15966.79493</v>
      </c>
      <c r="J139" s="5">
        <v>20587.774359999999</v>
      </c>
      <c r="K139" s="5">
        <v>41322.936419999998</v>
      </c>
      <c r="L139" s="6">
        <f t="shared" si="28"/>
        <v>61910.710779999994</v>
      </c>
      <c r="M139" s="6">
        <v>1038.7314199999944</v>
      </c>
    </row>
    <row r="140" spans="2:13" ht="51.75" hidden="1" customHeight="1">
      <c r="B140" s="13">
        <v>2008</v>
      </c>
      <c r="C140" s="35"/>
      <c r="D140" s="36"/>
      <c r="E140" s="36"/>
      <c r="F140" s="35"/>
      <c r="G140" s="36"/>
      <c r="H140" s="36"/>
      <c r="I140" s="35"/>
      <c r="J140" s="36"/>
      <c r="K140" s="36"/>
      <c r="L140" s="35"/>
      <c r="M140" s="35"/>
    </row>
    <row r="141" spans="2:13" ht="51.75" hidden="1" customHeight="1">
      <c r="B141" s="9" t="s">
        <v>16</v>
      </c>
      <c r="C141" s="11">
        <f t="shared" ref="C141:C152" si="29">F141+I141+L141+M141</f>
        <v>94206.19378999999</v>
      </c>
      <c r="D141" s="10">
        <v>10297.44642</v>
      </c>
      <c r="E141" s="10">
        <v>7793.27286</v>
      </c>
      <c r="F141" s="11">
        <f t="shared" ref="F141:F152" si="30">E141+D141</f>
        <v>18090.719280000001</v>
      </c>
      <c r="G141" s="10">
        <v>413.11581999999999</v>
      </c>
      <c r="H141" s="10">
        <v>24782.084940000001</v>
      </c>
      <c r="I141" s="11">
        <f t="shared" ref="I141:I152" si="31">H141+G141</f>
        <v>25195.20076</v>
      </c>
      <c r="J141" s="10">
        <v>11324.528910000001</v>
      </c>
      <c r="K141" s="10">
        <v>38545.923119999999</v>
      </c>
      <c r="L141" s="11">
        <f t="shared" ref="L141:L152" si="32">K141+J141</f>
        <v>49870.45203</v>
      </c>
      <c r="M141" s="11">
        <v>1049.8217199999988</v>
      </c>
    </row>
    <row r="142" spans="2:13" ht="51.75" hidden="1" customHeight="1">
      <c r="B142" s="37" t="s">
        <v>17</v>
      </c>
      <c r="C142" s="6">
        <f t="shared" si="29"/>
        <v>95425.506209999992</v>
      </c>
      <c r="D142" s="5">
        <v>12306.883029999999</v>
      </c>
      <c r="E142" s="5">
        <v>6138.0402699999995</v>
      </c>
      <c r="F142" s="6">
        <f t="shared" si="30"/>
        <v>18444.923299999999</v>
      </c>
      <c r="G142" s="5">
        <v>206.17818</v>
      </c>
      <c r="H142" s="5">
        <v>21862.97309</v>
      </c>
      <c r="I142" s="6">
        <f t="shared" si="31"/>
        <v>22069.151269999998</v>
      </c>
      <c r="J142" s="5">
        <v>18958.302379999997</v>
      </c>
      <c r="K142" s="5">
        <v>31616.177889999999</v>
      </c>
      <c r="L142" s="6">
        <f t="shared" si="32"/>
        <v>50574.48027</v>
      </c>
      <c r="M142" s="6">
        <v>4336.951369999997</v>
      </c>
    </row>
    <row r="143" spans="2:13" ht="51.75" hidden="1" customHeight="1">
      <c r="B143" s="9" t="s">
        <v>18</v>
      </c>
      <c r="C143" s="11">
        <f t="shared" si="29"/>
        <v>100176.57200999999</v>
      </c>
      <c r="D143" s="10">
        <v>16928.080149999998</v>
      </c>
      <c r="E143" s="10">
        <v>6014.5303600000007</v>
      </c>
      <c r="F143" s="11">
        <f t="shared" si="30"/>
        <v>22942.610509999999</v>
      </c>
      <c r="G143" s="10">
        <v>369.16634999999997</v>
      </c>
      <c r="H143" s="10">
        <v>31131.044160000001</v>
      </c>
      <c r="I143" s="11">
        <f t="shared" si="31"/>
        <v>31500.210510000001</v>
      </c>
      <c r="J143" s="10">
        <v>14588.774589999999</v>
      </c>
      <c r="K143" s="10">
        <v>30445.193239999997</v>
      </c>
      <c r="L143" s="11">
        <f t="shared" si="32"/>
        <v>45033.967829999994</v>
      </c>
      <c r="M143" s="11">
        <v>699.78315999999643</v>
      </c>
    </row>
    <row r="144" spans="2:13" ht="51.75" hidden="1" customHeight="1">
      <c r="B144" s="37" t="s">
        <v>19</v>
      </c>
      <c r="C144" s="6">
        <f t="shared" si="29"/>
        <v>96898.448939999987</v>
      </c>
      <c r="D144" s="5">
        <v>15273.72622</v>
      </c>
      <c r="E144" s="5">
        <v>8002.1149100000002</v>
      </c>
      <c r="F144" s="6">
        <f t="shared" si="30"/>
        <v>23275.841130000001</v>
      </c>
      <c r="G144" s="5">
        <v>525.19718999999998</v>
      </c>
      <c r="H144" s="5">
        <v>17258.81493</v>
      </c>
      <c r="I144" s="6">
        <f t="shared" si="31"/>
        <v>17784.012119999999</v>
      </c>
      <c r="J144" s="5">
        <v>17396.933929999999</v>
      </c>
      <c r="K144" s="5">
        <v>35136.98128</v>
      </c>
      <c r="L144" s="6">
        <f t="shared" si="32"/>
        <v>52533.915209999999</v>
      </c>
      <c r="M144" s="6">
        <v>3304.6804799999968</v>
      </c>
    </row>
    <row r="145" spans="2:13" ht="51.75" hidden="1" customHeight="1">
      <c r="B145" s="9" t="s">
        <v>20</v>
      </c>
      <c r="C145" s="11">
        <f t="shared" si="29"/>
        <v>160153.91612000001</v>
      </c>
      <c r="D145" s="10">
        <v>18264.958260000003</v>
      </c>
      <c r="E145" s="10">
        <v>6603.3135899999997</v>
      </c>
      <c r="F145" s="11">
        <f t="shared" si="30"/>
        <v>24868.271850000005</v>
      </c>
      <c r="G145" s="10">
        <v>798.00596999999993</v>
      </c>
      <c r="H145" s="10">
        <v>16528.38625</v>
      </c>
      <c r="I145" s="11">
        <f t="shared" si="31"/>
        <v>17326.392219999998</v>
      </c>
      <c r="J145" s="10">
        <v>18621.126070000002</v>
      </c>
      <c r="K145" s="10">
        <v>95875.315319999994</v>
      </c>
      <c r="L145" s="11">
        <f t="shared" si="32"/>
        <v>114496.44138999999</v>
      </c>
      <c r="M145" s="11">
        <v>3462.8106600000115</v>
      </c>
    </row>
    <row r="146" spans="2:13" ht="51.75" hidden="1" customHeight="1">
      <c r="B146" s="37" t="s">
        <v>21</v>
      </c>
      <c r="C146" s="6">
        <f t="shared" si="29"/>
        <v>90674.545839999992</v>
      </c>
      <c r="D146" s="5">
        <v>19451.171989999999</v>
      </c>
      <c r="E146" s="5">
        <v>5450.2041300000001</v>
      </c>
      <c r="F146" s="6">
        <f t="shared" si="30"/>
        <v>24901.376120000001</v>
      </c>
      <c r="G146" s="5">
        <v>741.97163</v>
      </c>
      <c r="H146" s="5">
        <v>17468.946379999998</v>
      </c>
      <c r="I146" s="6">
        <f t="shared" si="31"/>
        <v>18210.918009999998</v>
      </c>
      <c r="J146" s="5">
        <v>15786.229009999999</v>
      </c>
      <c r="K146" s="5">
        <v>29480.063469999997</v>
      </c>
      <c r="L146" s="6">
        <f t="shared" si="32"/>
        <v>45266.292479999996</v>
      </c>
      <c r="M146" s="6">
        <v>2295.9592299999968</v>
      </c>
    </row>
    <row r="147" spans="2:13" ht="51.75" hidden="1" customHeight="1">
      <c r="B147" s="9" t="s">
        <v>22</v>
      </c>
      <c r="C147" s="11">
        <f t="shared" si="29"/>
        <v>98301.740390000006</v>
      </c>
      <c r="D147" s="10">
        <v>21362.045480000001</v>
      </c>
      <c r="E147" s="10">
        <v>7346.4716500000004</v>
      </c>
      <c r="F147" s="11">
        <f t="shared" si="30"/>
        <v>28708.51713</v>
      </c>
      <c r="G147" s="10">
        <v>1225.2603100000001</v>
      </c>
      <c r="H147" s="10">
        <v>17066.466329999999</v>
      </c>
      <c r="I147" s="11">
        <f t="shared" si="31"/>
        <v>18291.726640000001</v>
      </c>
      <c r="J147" s="10">
        <v>17426.36981</v>
      </c>
      <c r="K147" s="10">
        <v>33353.86419</v>
      </c>
      <c r="L147" s="11">
        <f t="shared" si="32"/>
        <v>50780.233999999997</v>
      </c>
      <c r="M147" s="11">
        <v>521.26262000000474</v>
      </c>
    </row>
    <row r="148" spans="2:13" ht="51.75" hidden="1" customHeight="1">
      <c r="B148" s="37" t="s">
        <v>23</v>
      </c>
      <c r="C148" s="6">
        <f t="shared" si="29"/>
        <v>101485.17960999998</v>
      </c>
      <c r="D148" s="5">
        <v>23124.25849</v>
      </c>
      <c r="E148" s="5">
        <v>8960.50936</v>
      </c>
      <c r="F148" s="6">
        <f t="shared" si="30"/>
        <v>32084.76785</v>
      </c>
      <c r="G148" s="5">
        <v>338.14028999999999</v>
      </c>
      <c r="H148" s="5">
        <v>17749.441729999999</v>
      </c>
      <c r="I148" s="6">
        <f t="shared" si="31"/>
        <v>18087.582019999998</v>
      </c>
      <c r="J148" s="5">
        <v>12686.499109999999</v>
      </c>
      <c r="K148" s="5">
        <v>38190.562469999997</v>
      </c>
      <c r="L148" s="6">
        <f t="shared" si="32"/>
        <v>50877.061579999994</v>
      </c>
      <c r="M148" s="6">
        <v>435.76815999999644</v>
      </c>
    </row>
    <row r="149" spans="2:13" ht="51.75" hidden="1" customHeight="1">
      <c r="B149" s="9" t="s">
        <v>24</v>
      </c>
      <c r="C149" s="11">
        <f t="shared" si="29"/>
        <v>81538.990739999994</v>
      </c>
      <c r="D149" s="10">
        <v>19994.21197</v>
      </c>
      <c r="E149" s="10">
        <v>8128.5588600000001</v>
      </c>
      <c r="F149" s="11">
        <f t="shared" si="30"/>
        <v>28122.770830000001</v>
      </c>
      <c r="G149" s="10">
        <v>325.69139000000001</v>
      </c>
      <c r="H149" s="10">
        <v>17823.10238</v>
      </c>
      <c r="I149" s="11">
        <f t="shared" si="31"/>
        <v>18148.79377</v>
      </c>
      <c r="J149" s="10">
        <v>12922.311519999999</v>
      </c>
      <c r="K149" s="10">
        <v>22104.260149999998</v>
      </c>
      <c r="L149" s="11">
        <f t="shared" si="32"/>
        <v>35026.571669999998</v>
      </c>
      <c r="M149" s="11">
        <v>240.8544699999988</v>
      </c>
    </row>
    <row r="150" spans="2:13" ht="51.75" hidden="1" customHeight="1">
      <c r="B150" s="37" t="s">
        <v>25</v>
      </c>
      <c r="C150" s="6">
        <f t="shared" si="29"/>
        <v>100107.15480000003</v>
      </c>
      <c r="D150" s="5">
        <v>21842.107760000003</v>
      </c>
      <c r="E150" s="5">
        <v>7287.2212</v>
      </c>
      <c r="F150" s="6">
        <f t="shared" si="30"/>
        <v>29129.328960000003</v>
      </c>
      <c r="G150" s="5">
        <v>657.27989000000002</v>
      </c>
      <c r="H150" s="5">
        <v>25397.72091</v>
      </c>
      <c r="I150" s="6">
        <f t="shared" si="31"/>
        <v>26055.000800000002</v>
      </c>
      <c r="J150" s="5">
        <v>18950.050210000001</v>
      </c>
      <c r="K150" s="5">
        <v>25653.329510000003</v>
      </c>
      <c r="L150" s="6">
        <f t="shared" si="32"/>
        <v>44603.379720000004</v>
      </c>
      <c r="M150" s="6">
        <v>319.44532000000777</v>
      </c>
    </row>
    <row r="151" spans="2:13" ht="51.75" hidden="1" customHeight="1">
      <c r="B151" s="9" t="s">
        <v>26</v>
      </c>
      <c r="C151" s="11">
        <f t="shared" si="29"/>
        <v>96864.886239999993</v>
      </c>
      <c r="D151" s="10">
        <v>24470.254149999997</v>
      </c>
      <c r="E151" s="10">
        <v>8818.8305700000001</v>
      </c>
      <c r="F151" s="11">
        <f t="shared" si="30"/>
        <v>33289.084719999999</v>
      </c>
      <c r="G151" s="10">
        <v>461.47222999999997</v>
      </c>
      <c r="H151" s="10">
        <v>17707.851170000002</v>
      </c>
      <c r="I151" s="11">
        <f t="shared" si="31"/>
        <v>18169.323400000001</v>
      </c>
      <c r="J151" s="10">
        <v>17106.412110000001</v>
      </c>
      <c r="K151" s="10">
        <v>24878.362969999998</v>
      </c>
      <c r="L151" s="11">
        <f t="shared" si="32"/>
        <v>41984.775079999999</v>
      </c>
      <c r="M151" s="11">
        <v>3421.703039999999</v>
      </c>
    </row>
    <row r="152" spans="2:13" ht="51.75" hidden="1" customHeight="1">
      <c r="B152" s="37" t="s">
        <v>27</v>
      </c>
      <c r="C152" s="6">
        <f t="shared" si="29"/>
        <v>86058.733950000009</v>
      </c>
      <c r="D152" s="5">
        <v>21853.069809999997</v>
      </c>
      <c r="E152" s="5">
        <v>8332.88616</v>
      </c>
      <c r="F152" s="6">
        <f t="shared" si="30"/>
        <v>30185.955969999995</v>
      </c>
      <c r="G152" s="5">
        <v>438.54523999999998</v>
      </c>
      <c r="H152" s="5">
        <v>13877.806960000002</v>
      </c>
      <c r="I152" s="6">
        <f t="shared" si="31"/>
        <v>14316.352200000001</v>
      </c>
      <c r="J152" s="5">
        <v>15976.69188</v>
      </c>
      <c r="K152" s="5">
        <v>25096.606809999997</v>
      </c>
      <c r="L152" s="6">
        <f t="shared" si="32"/>
        <v>41073.298689999996</v>
      </c>
      <c r="M152" s="6">
        <v>483.12709000000359</v>
      </c>
    </row>
    <row r="153" spans="2:13" ht="51.75" hidden="1" customHeight="1">
      <c r="B153" s="13">
        <v>2009</v>
      </c>
      <c r="C153" s="35"/>
      <c r="D153" s="36"/>
      <c r="E153" s="36"/>
      <c r="F153" s="35"/>
      <c r="G153" s="36"/>
      <c r="H153" s="36"/>
      <c r="I153" s="35"/>
      <c r="J153" s="36"/>
      <c r="K153" s="36"/>
      <c r="L153" s="35"/>
      <c r="M153" s="35"/>
    </row>
    <row r="154" spans="2:13" ht="51.75" hidden="1" customHeight="1">
      <c r="B154" s="9" t="s">
        <v>16</v>
      </c>
      <c r="C154" s="11">
        <f t="shared" ref="C154:C165" si="33">F154+I154+L154+M154</f>
        <v>97605.35067</v>
      </c>
      <c r="D154" s="10">
        <v>30247.742149999998</v>
      </c>
      <c r="E154" s="10">
        <v>8671.8520000000008</v>
      </c>
      <c r="F154" s="11">
        <f t="shared" ref="F154:F165" si="34">E154+D154</f>
        <v>38919.594149999997</v>
      </c>
      <c r="G154" s="10">
        <v>569.8383</v>
      </c>
      <c r="H154" s="10">
        <v>14766.73558</v>
      </c>
      <c r="I154" s="11">
        <f t="shared" ref="I154:I165" si="35">H154+G154</f>
        <v>15336.57388</v>
      </c>
      <c r="J154" s="10">
        <v>21257.048260000003</v>
      </c>
      <c r="K154" s="10">
        <v>21910.530010000002</v>
      </c>
      <c r="L154" s="11">
        <f t="shared" ref="L154:L165" si="36">K154+J154</f>
        <v>43167.578270000005</v>
      </c>
      <c r="M154" s="11">
        <v>181.60436999999732</v>
      </c>
    </row>
    <row r="155" spans="2:13" ht="51.75" hidden="1" customHeight="1">
      <c r="B155" s="37" t="s">
        <v>17</v>
      </c>
      <c r="C155" s="6">
        <f t="shared" si="33"/>
        <v>90763.630540000027</v>
      </c>
      <c r="D155" s="5">
        <v>17289.89617</v>
      </c>
      <c r="E155" s="5">
        <v>5113.3858200000004</v>
      </c>
      <c r="F155" s="6">
        <f t="shared" si="34"/>
        <v>22403.281989999999</v>
      </c>
      <c r="G155" s="5">
        <v>344.80134999999996</v>
      </c>
      <c r="H155" s="5">
        <v>26241.53326</v>
      </c>
      <c r="I155" s="6">
        <f t="shared" si="35"/>
        <v>26586.334610000002</v>
      </c>
      <c r="J155" s="5">
        <v>18751.510269999999</v>
      </c>
      <c r="K155" s="5">
        <v>22932.614730000001</v>
      </c>
      <c r="L155" s="6">
        <f t="shared" si="36"/>
        <v>41684.125</v>
      </c>
      <c r="M155" s="6">
        <v>89.888940000012511</v>
      </c>
    </row>
    <row r="156" spans="2:13" ht="51.75" hidden="1" customHeight="1">
      <c r="B156" s="9" t="s">
        <v>18</v>
      </c>
      <c r="C156" s="11">
        <f t="shared" si="33"/>
        <v>99404.525369999988</v>
      </c>
      <c r="D156" s="10">
        <v>22685.29034</v>
      </c>
      <c r="E156" s="10">
        <v>7939.5121900000004</v>
      </c>
      <c r="F156" s="11">
        <f t="shared" si="34"/>
        <v>30624.802530000001</v>
      </c>
      <c r="G156" s="10">
        <v>421.09598999999997</v>
      </c>
      <c r="H156" s="10">
        <v>30487.933239999998</v>
      </c>
      <c r="I156" s="11">
        <f t="shared" si="35"/>
        <v>30909.02923</v>
      </c>
      <c r="J156" s="10">
        <v>20922.39215</v>
      </c>
      <c r="K156" s="10">
        <v>16629.346699999998</v>
      </c>
      <c r="L156" s="11">
        <f t="shared" si="36"/>
        <v>37551.738849999994</v>
      </c>
      <c r="M156" s="11">
        <v>318.95475999999792</v>
      </c>
    </row>
    <row r="157" spans="2:13" ht="51.75" hidden="1" customHeight="1">
      <c r="B157" s="37" t="s">
        <v>19</v>
      </c>
      <c r="C157" s="6">
        <f t="shared" si="33"/>
        <v>87220.50609000001</v>
      </c>
      <c r="D157" s="5">
        <v>22491.967570000001</v>
      </c>
      <c r="E157" s="5">
        <v>7856.0591299999996</v>
      </c>
      <c r="F157" s="6">
        <f t="shared" si="34"/>
        <v>30348.026700000002</v>
      </c>
      <c r="G157" s="5">
        <v>296.98363000000001</v>
      </c>
      <c r="H157" s="5">
        <v>16172.69499</v>
      </c>
      <c r="I157" s="6">
        <f t="shared" si="35"/>
        <v>16469.678619999999</v>
      </c>
      <c r="J157" s="5">
        <v>18003.427159999999</v>
      </c>
      <c r="K157" s="5">
        <v>22330.725829999999</v>
      </c>
      <c r="L157" s="6">
        <f t="shared" si="36"/>
        <v>40334.152990000002</v>
      </c>
      <c r="M157" s="6">
        <v>68.647780000001191</v>
      </c>
    </row>
    <row r="158" spans="2:13" ht="51.75" hidden="1" customHeight="1">
      <c r="B158" s="9" t="s">
        <v>20</v>
      </c>
      <c r="C158" s="11">
        <f t="shared" si="33"/>
        <v>87720.944510000001</v>
      </c>
      <c r="D158" s="10">
        <v>15662.779259999999</v>
      </c>
      <c r="E158" s="10">
        <v>5846.34033</v>
      </c>
      <c r="F158" s="11">
        <f t="shared" si="34"/>
        <v>21509.119589999998</v>
      </c>
      <c r="G158" s="10">
        <v>491.0573</v>
      </c>
      <c r="H158" s="10">
        <v>17851.908520000001</v>
      </c>
      <c r="I158" s="11">
        <f t="shared" si="35"/>
        <v>18342.965820000001</v>
      </c>
      <c r="J158" s="10">
        <v>15176.349850000001</v>
      </c>
      <c r="K158" s="10">
        <v>32601.149249999999</v>
      </c>
      <c r="L158" s="11">
        <f t="shared" si="36"/>
        <v>47777.499100000001</v>
      </c>
      <c r="M158" s="11">
        <v>91.36</v>
      </c>
    </row>
    <row r="159" spans="2:13" ht="51.75" hidden="1" customHeight="1">
      <c r="B159" s="37" t="s">
        <v>21</v>
      </c>
      <c r="C159" s="6">
        <f t="shared" si="33"/>
        <v>92849.066420000017</v>
      </c>
      <c r="D159" s="5">
        <v>23839.314829999999</v>
      </c>
      <c r="E159" s="5">
        <v>5451.3504400000002</v>
      </c>
      <c r="F159" s="6">
        <f t="shared" si="34"/>
        <v>29290.665269999998</v>
      </c>
      <c r="G159" s="5">
        <v>346.75756999999999</v>
      </c>
      <c r="H159" s="5">
        <v>22456.537420000001</v>
      </c>
      <c r="I159" s="6">
        <f t="shared" si="35"/>
        <v>22803.294990000002</v>
      </c>
      <c r="J159" s="5">
        <v>13049.042589999999</v>
      </c>
      <c r="K159" s="5">
        <v>27492.82057</v>
      </c>
      <c r="L159" s="6">
        <f t="shared" si="36"/>
        <v>40541.863160000001</v>
      </c>
      <c r="M159" s="6">
        <v>213.24300000001489</v>
      </c>
    </row>
    <row r="160" spans="2:13" ht="51.75" hidden="1" customHeight="1">
      <c r="B160" s="9" t="s">
        <v>22</v>
      </c>
      <c r="C160" s="11">
        <f t="shared" si="33"/>
        <v>61150.795920000004</v>
      </c>
      <c r="D160" s="10">
        <v>12787.782439999999</v>
      </c>
      <c r="E160" s="10">
        <v>4816.4207999999999</v>
      </c>
      <c r="F160" s="11">
        <f t="shared" si="34"/>
        <v>17604.203239999999</v>
      </c>
      <c r="G160" s="10">
        <v>195.91</v>
      </c>
      <c r="H160" s="10">
        <v>14596.259239999999</v>
      </c>
      <c r="I160" s="11">
        <f t="shared" si="35"/>
        <v>14792.169239999999</v>
      </c>
      <c r="J160" s="10">
        <v>9633.6083400000007</v>
      </c>
      <c r="K160" s="10">
        <v>18931.518100000001</v>
      </c>
      <c r="L160" s="11">
        <f t="shared" si="36"/>
        <v>28565.12644</v>
      </c>
      <c r="M160" s="11">
        <v>189.29700000000372</v>
      </c>
    </row>
    <row r="161" spans="2:13" ht="51.75" hidden="1" customHeight="1">
      <c r="B161" s="37" t="s">
        <v>23</v>
      </c>
      <c r="C161" s="6">
        <f t="shared" si="33"/>
        <v>69590.883260000002</v>
      </c>
      <c r="D161" s="5">
        <v>17952.478440000003</v>
      </c>
      <c r="E161" s="5">
        <v>5654.9476299999997</v>
      </c>
      <c r="F161" s="6">
        <f t="shared" si="34"/>
        <v>23607.426070000001</v>
      </c>
      <c r="G161" s="5">
        <v>119.7</v>
      </c>
      <c r="H161" s="5">
        <v>16866.527480000001</v>
      </c>
      <c r="I161" s="6">
        <f t="shared" si="35"/>
        <v>16986.227480000001</v>
      </c>
      <c r="J161" s="5">
        <v>5997.4224599999998</v>
      </c>
      <c r="K161" s="5">
        <v>21794.810249999999</v>
      </c>
      <c r="L161" s="6">
        <f t="shared" si="36"/>
        <v>27792.232709999997</v>
      </c>
      <c r="M161" s="6">
        <v>1204.9970000000037</v>
      </c>
    </row>
    <row r="162" spans="2:13" ht="51.75" hidden="1" customHeight="1">
      <c r="B162" s="9" t="s">
        <v>24</v>
      </c>
      <c r="C162" s="11">
        <f t="shared" si="33"/>
        <v>57177.889689999996</v>
      </c>
      <c r="D162" s="10">
        <v>12742.057409999999</v>
      </c>
      <c r="E162" s="10">
        <v>3929.87682</v>
      </c>
      <c r="F162" s="11">
        <f t="shared" si="34"/>
        <v>16671.934229999999</v>
      </c>
      <c r="G162" s="10">
        <v>227.12100000000001</v>
      </c>
      <c r="H162" s="10">
        <v>23398.644760000003</v>
      </c>
      <c r="I162" s="11">
        <f t="shared" si="35"/>
        <v>23625.765760000002</v>
      </c>
      <c r="J162" s="10">
        <v>7215.7614000000003</v>
      </c>
      <c r="K162" s="10">
        <v>9452.4233000000004</v>
      </c>
      <c r="L162" s="11">
        <f t="shared" si="36"/>
        <v>16668.184700000002</v>
      </c>
      <c r="M162" s="11">
        <v>212.00499999999255</v>
      </c>
    </row>
    <row r="163" spans="2:13" ht="51.75" hidden="1" customHeight="1">
      <c r="B163" s="37" t="s">
        <v>25</v>
      </c>
      <c r="C163" s="6">
        <f t="shared" si="33"/>
        <v>72347.143189999988</v>
      </c>
      <c r="D163" s="5">
        <v>14572.430789999999</v>
      </c>
      <c r="E163" s="5">
        <v>4051.2180600000002</v>
      </c>
      <c r="F163" s="6">
        <f t="shared" si="34"/>
        <v>18623.648849999998</v>
      </c>
      <c r="G163" s="5">
        <v>476.94299999999998</v>
      </c>
      <c r="H163" s="5">
        <v>29101.338190000002</v>
      </c>
      <c r="I163" s="6">
        <f t="shared" si="35"/>
        <v>29578.281190000002</v>
      </c>
      <c r="J163" s="5">
        <v>5610.9721500000005</v>
      </c>
      <c r="K163" s="5">
        <v>18394.236000000001</v>
      </c>
      <c r="L163" s="6">
        <f t="shared" si="36"/>
        <v>24005.208150000002</v>
      </c>
      <c r="M163" s="6">
        <v>140.00499999999627</v>
      </c>
    </row>
    <row r="164" spans="2:13" ht="51.75" hidden="1" customHeight="1">
      <c r="B164" s="9" t="s">
        <v>26</v>
      </c>
      <c r="C164" s="11">
        <f t="shared" si="33"/>
        <v>51247.857580000004</v>
      </c>
      <c r="D164" s="10">
        <v>14324.49843</v>
      </c>
      <c r="E164" s="10">
        <v>4376.4951900000005</v>
      </c>
      <c r="F164" s="11">
        <f t="shared" si="34"/>
        <v>18700.993620000001</v>
      </c>
      <c r="G164" s="10">
        <v>432.99</v>
      </c>
      <c r="H164" s="10">
        <v>12430.86478</v>
      </c>
      <c r="I164" s="11">
        <f t="shared" si="35"/>
        <v>12863.85478</v>
      </c>
      <c r="J164" s="10">
        <v>4210.2906500000008</v>
      </c>
      <c r="K164" s="10">
        <v>14508.13912</v>
      </c>
      <c r="L164" s="11">
        <f t="shared" si="36"/>
        <v>18718.429770000002</v>
      </c>
      <c r="M164" s="11">
        <v>964.57941000000017</v>
      </c>
    </row>
    <row r="165" spans="2:13" ht="51.75" hidden="1" customHeight="1">
      <c r="B165" s="37" t="s">
        <v>27</v>
      </c>
      <c r="C165" s="6">
        <f t="shared" si="33"/>
        <v>80079.871469999998</v>
      </c>
      <c r="D165" s="5">
        <v>25882.20203</v>
      </c>
      <c r="E165" s="5">
        <v>7071.7015499999998</v>
      </c>
      <c r="F165" s="6">
        <f t="shared" si="34"/>
        <v>32953.903579999998</v>
      </c>
      <c r="G165" s="5">
        <v>106.27800000000001</v>
      </c>
      <c r="H165" s="5">
        <v>20731.844370000003</v>
      </c>
      <c r="I165" s="6">
        <f t="shared" si="35"/>
        <v>20838.122370000001</v>
      </c>
      <c r="J165" s="5">
        <v>7285.1256700000004</v>
      </c>
      <c r="K165" s="5">
        <v>18763.209850000003</v>
      </c>
      <c r="L165" s="6">
        <f t="shared" si="36"/>
        <v>26048.335520000004</v>
      </c>
      <c r="M165" s="6">
        <v>239.51</v>
      </c>
    </row>
    <row r="166" spans="2:13" ht="51.75" hidden="1" customHeight="1">
      <c r="B166" s="13">
        <v>2010</v>
      </c>
      <c r="C166" s="35"/>
      <c r="D166" s="36"/>
      <c r="E166" s="36"/>
      <c r="F166" s="35"/>
      <c r="G166" s="36"/>
      <c r="H166" s="36"/>
      <c r="I166" s="35"/>
      <c r="J166" s="36"/>
      <c r="K166" s="36"/>
      <c r="L166" s="35"/>
      <c r="M166" s="35"/>
    </row>
    <row r="167" spans="2:13" ht="51.75" hidden="1" customHeight="1">
      <c r="B167" s="9" t="s">
        <v>16</v>
      </c>
      <c r="C167" s="11">
        <f t="shared" ref="C167:C178" si="37">F167+I167+L167+M167</f>
        <v>63329.31136</v>
      </c>
      <c r="D167" s="10">
        <v>21704.735000000001</v>
      </c>
      <c r="E167" s="10">
        <v>9438.9974499999989</v>
      </c>
      <c r="F167" s="11">
        <f t="shared" ref="F167:F178" si="38">E167+D167</f>
        <v>31143.73245</v>
      </c>
      <c r="G167" s="10">
        <v>472.54199999999997</v>
      </c>
      <c r="H167" s="10">
        <v>16636.98402</v>
      </c>
      <c r="I167" s="11">
        <f t="shared" ref="I167:I178" si="39">H167+G167</f>
        <v>17109.526020000001</v>
      </c>
      <c r="J167" s="10">
        <v>4188.3706899999997</v>
      </c>
      <c r="K167" s="10">
        <v>10664.958199999999</v>
      </c>
      <c r="L167" s="11">
        <f t="shared" ref="L167:L178" si="40">K167+J167</f>
        <v>14853.328889999999</v>
      </c>
      <c r="M167" s="11">
        <v>222.72399999999999</v>
      </c>
    </row>
    <row r="168" spans="2:13" ht="51.75" hidden="1" customHeight="1">
      <c r="B168" s="37" t="s">
        <v>17</v>
      </c>
      <c r="C168" s="6">
        <f t="shared" si="37"/>
        <v>54999.008130000009</v>
      </c>
      <c r="D168" s="5">
        <v>17389.576000000001</v>
      </c>
      <c r="E168" s="5">
        <v>4237.7340000000004</v>
      </c>
      <c r="F168" s="6">
        <f t="shared" si="38"/>
        <v>21627.31</v>
      </c>
      <c r="G168" s="5">
        <v>98.792000000000002</v>
      </c>
      <c r="H168" s="5">
        <v>12550.723800000002</v>
      </c>
      <c r="I168" s="6">
        <f t="shared" si="39"/>
        <v>12649.515800000001</v>
      </c>
      <c r="J168" s="5">
        <v>11237.002839999999</v>
      </c>
      <c r="K168" s="5">
        <v>9366.9834900000005</v>
      </c>
      <c r="L168" s="6">
        <f t="shared" si="40"/>
        <v>20603.98633</v>
      </c>
      <c r="M168" s="6">
        <v>118.19600000000372</v>
      </c>
    </row>
    <row r="169" spans="2:13" ht="51.75" hidden="1" customHeight="1">
      <c r="B169" s="9" t="s">
        <v>18</v>
      </c>
      <c r="C169" s="11">
        <f t="shared" si="37"/>
        <v>63940.031999999999</v>
      </c>
      <c r="D169" s="10">
        <v>18031.592000000001</v>
      </c>
      <c r="E169" s="10">
        <v>6290.0479999999998</v>
      </c>
      <c r="F169" s="11">
        <f t="shared" si="38"/>
        <v>24321.64</v>
      </c>
      <c r="G169" s="10">
        <v>156.95599999999999</v>
      </c>
      <c r="H169" s="10">
        <v>20132.259999999998</v>
      </c>
      <c r="I169" s="11">
        <f t="shared" si="39"/>
        <v>20289.215999999997</v>
      </c>
      <c r="J169" s="10">
        <v>7371.91</v>
      </c>
      <c r="K169" s="10">
        <v>11791.620999999999</v>
      </c>
      <c r="L169" s="11">
        <f t="shared" si="40"/>
        <v>19163.530999999999</v>
      </c>
      <c r="M169" s="11">
        <v>165.64500000000001</v>
      </c>
    </row>
    <row r="170" spans="2:13" ht="51.75" hidden="1" customHeight="1">
      <c r="B170" s="37" t="s">
        <v>19</v>
      </c>
      <c r="C170" s="6">
        <f t="shared" si="37"/>
        <v>68620.800999999992</v>
      </c>
      <c r="D170" s="5">
        <v>16880.11</v>
      </c>
      <c r="E170" s="5">
        <v>5310.5320000000002</v>
      </c>
      <c r="F170" s="6">
        <f t="shared" si="38"/>
        <v>22190.642</v>
      </c>
      <c r="G170" s="5">
        <v>96.319000000000003</v>
      </c>
      <c r="H170" s="5">
        <v>16472.939999999999</v>
      </c>
      <c r="I170" s="6">
        <f t="shared" si="39"/>
        <v>16569.258999999998</v>
      </c>
      <c r="J170" s="5">
        <v>8438.6630000000005</v>
      </c>
      <c r="K170" s="5">
        <v>21366.225999999999</v>
      </c>
      <c r="L170" s="6">
        <f t="shared" si="40"/>
        <v>29804.888999999999</v>
      </c>
      <c r="M170" s="6">
        <v>56.011000000000003</v>
      </c>
    </row>
    <row r="171" spans="2:13" ht="51.75" hidden="1" customHeight="1">
      <c r="B171" s="9" t="s">
        <v>20</v>
      </c>
      <c r="C171" s="11">
        <f t="shared" si="37"/>
        <v>59319.101000000002</v>
      </c>
      <c r="D171" s="10">
        <v>16957.405999999999</v>
      </c>
      <c r="E171" s="10">
        <v>4621.3329999999996</v>
      </c>
      <c r="F171" s="11">
        <f t="shared" si="38"/>
        <v>21578.738999999998</v>
      </c>
      <c r="G171" s="10">
        <v>138.32499999999999</v>
      </c>
      <c r="H171" s="10">
        <v>20850.190999999999</v>
      </c>
      <c r="I171" s="11">
        <f t="shared" si="39"/>
        <v>20988.516</v>
      </c>
      <c r="J171" s="10">
        <v>6221.7920000000004</v>
      </c>
      <c r="K171" s="10">
        <v>10434.093000000001</v>
      </c>
      <c r="L171" s="11">
        <f t="shared" si="40"/>
        <v>16655.885000000002</v>
      </c>
      <c r="M171" s="11">
        <v>95.960999999999999</v>
      </c>
    </row>
    <row r="172" spans="2:13" ht="51.75" hidden="1" customHeight="1">
      <c r="B172" s="37" t="s">
        <v>21</v>
      </c>
      <c r="C172" s="6">
        <f t="shared" si="37"/>
        <v>71888.722000000009</v>
      </c>
      <c r="D172" s="5">
        <v>16923.144</v>
      </c>
      <c r="E172" s="5">
        <v>7207.3789999999999</v>
      </c>
      <c r="F172" s="6">
        <f t="shared" si="38"/>
        <v>24130.523000000001</v>
      </c>
      <c r="G172" s="5">
        <v>174.27500000000001</v>
      </c>
      <c r="H172" s="5">
        <v>23996.31</v>
      </c>
      <c r="I172" s="6">
        <f t="shared" si="39"/>
        <v>24170.585000000003</v>
      </c>
      <c r="J172" s="5">
        <v>6229.491</v>
      </c>
      <c r="K172" s="5">
        <v>17115.008999999998</v>
      </c>
      <c r="L172" s="6">
        <f t="shared" si="40"/>
        <v>23344.5</v>
      </c>
      <c r="M172" s="6">
        <v>243.114</v>
      </c>
    </row>
    <row r="173" spans="2:13" ht="51.75" hidden="1" customHeight="1">
      <c r="B173" s="9" t="s">
        <v>22</v>
      </c>
      <c r="C173" s="11">
        <f t="shared" si="37"/>
        <v>65184.786999999997</v>
      </c>
      <c r="D173" s="10">
        <v>17329.621999999999</v>
      </c>
      <c r="E173" s="10">
        <v>10337.674999999999</v>
      </c>
      <c r="F173" s="11">
        <f t="shared" si="38"/>
        <v>27667.296999999999</v>
      </c>
      <c r="G173" s="10">
        <v>226.82599999999999</v>
      </c>
      <c r="H173" s="10">
        <v>12669.758</v>
      </c>
      <c r="I173" s="11">
        <f t="shared" si="39"/>
        <v>12896.583999999999</v>
      </c>
      <c r="J173" s="10">
        <v>10121.446</v>
      </c>
      <c r="K173" s="10">
        <v>14256.371999999999</v>
      </c>
      <c r="L173" s="11">
        <f t="shared" si="40"/>
        <v>24377.817999999999</v>
      </c>
      <c r="M173" s="11">
        <v>243.08799999999999</v>
      </c>
    </row>
    <row r="174" spans="2:13" ht="51.75" hidden="1" customHeight="1">
      <c r="B174" s="37" t="s">
        <v>23</v>
      </c>
      <c r="C174" s="6">
        <f t="shared" si="37"/>
        <v>69502.918999999994</v>
      </c>
      <c r="D174" s="5">
        <v>12819.002</v>
      </c>
      <c r="E174" s="5">
        <v>14941.950999999999</v>
      </c>
      <c r="F174" s="6">
        <f t="shared" si="38"/>
        <v>27760.953000000001</v>
      </c>
      <c r="G174" s="5">
        <v>294.166</v>
      </c>
      <c r="H174" s="5">
        <v>22407.379000000001</v>
      </c>
      <c r="I174" s="6">
        <f t="shared" si="39"/>
        <v>22701.545000000002</v>
      </c>
      <c r="J174" s="5">
        <v>4738.6689999999999</v>
      </c>
      <c r="K174" s="5">
        <v>13968.7</v>
      </c>
      <c r="L174" s="6">
        <f t="shared" si="40"/>
        <v>18707.368999999999</v>
      </c>
      <c r="M174" s="6">
        <v>333.05200000000002</v>
      </c>
    </row>
    <row r="175" spans="2:13" ht="51.75" hidden="1" customHeight="1">
      <c r="B175" s="9" t="s">
        <v>24</v>
      </c>
      <c r="C175" s="11">
        <f t="shared" si="37"/>
        <v>63671.161999999997</v>
      </c>
      <c r="D175" s="10">
        <v>13624.369000000001</v>
      </c>
      <c r="E175" s="10">
        <v>5320.2539999999999</v>
      </c>
      <c r="F175" s="11">
        <f t="shared" si="38"/>
        <v>18944.623</v>
      </c>
      <c r="G175" s="10">
        <v>222.971</v>
      </c>
      <c r="H175" s="10">
        <v>19884.368999999999</v>
      </c>
      <c r="I175" s="11">
        <f t="shared" si="39"/>
        <v>20107.34</v>
      </c>
      <c r="J175" s="10">
        <v>5346.527</v>
      </c>
      <c r="K175" s="10">
        <v>19173.956999999999</v>
      </c>
      <c r="L175" s="11">
        <f t="shared" si="40"/>
        <v>24520.483999999997</v>
      </c>
      <c r="M175" s="11">
        <v>98.715000000000003</v>
      </c>
    </row>
    <row r="176" spans="2:13" ht="51.75" hidden="1" customHeight="1">
      <c r="B176" s="37" t="s">
        <v>25</v>
      </c>
      <c r="C176" s="6">
        <f t="shared" si="37"/>
        <v>68819.896999999997</v>
      </c>
      <c r="D176" s="5">
        <v>20484.277999999998</v>
      </c>
      <c r="E176" s="5">
        <v>6002.8109999999997</v>
      </c>
      <c r="F176" s="6">
        <f t="shared" si="38"/>
        <v>26487.089</v>
      </c>
      <c r="G176" s="5">
        <v>345.40899999999999</v>
      </c>
      <c r="H176" s="5">
        <v>25922.151999999998</v>
      </c>
      <c r="I176" s="6">
        <f t="shared" si="39"/>
        <v>26267.560999999998</v>
      </c>
      <c r="J176" s="5">
        <v>6195.4639999999999</v>
      </c>
      <c r="K176" s="5">
        <v>9774.0570000000007</v>
      </c>
      <c r="L176" s="6">
        <f t="shared" si="40"/>
        <v>15969.521000000001</v>
      </c>
      <c r="M176" s="6">
        <v>95.725999999999999</v>
      </c>
    </row>
    <row r="177" spans="2:13" ht="51.75" hidden="1" customHeight="1">
      <c r="B177" s="9" t="s">
        <v>26</v>
      </c>
      <c r="C177" s="11">
        <f t="shared" si="37"/>
        <v>55209.891000000003</v>
      </c>
      <c r="D177" s="10">
        <v>19388.973999999998</v>
      </c>
      <c r="E177" s="10">
        <v>3180.3090000000002</v>
      </c>
      <c r="F177" s="11">
        <f t="shared" si="38"/>
        <v>22569.282999999999</v>
      </c>
      <c r="G177" s="10">
        <v>240.98400000000001</v>
      </c>
      <c r="H177" s="10">
        <v>15560.201999999999</v>
      </c>
      <c r="I177" s="11">
        <f t="shared" si="39"/>
        <v>15801.186</v>
      </c>
      <c r="J177" s="10">
        <v>5477.7250000000004</v>
      </c>
      <c r="K177" s="10">
        <v>9152.56</v>
      </c>
      <c r="L177" s="11">
        <f t="shared" si="40"/>
        <v>14630.285</v>
      </c>
      <c r="M177" s="11">
        <v>2209.1370000000002</v>
      </c>
    </row>
    <row r="178" spans="2:13" ht="51.75" hidden="1" customHeight="1">
      <c r="B178" s="37" t="s">
        <v>27</v>
      </c>
      <c r="C178" s="6">
        <f t="shared" si="37"/>
        <v>68682.998000000007</v>
      </c>
      <c r="D178" s="5">
        <v>22034.812000000002</v>
      </c>
      <c r="E178" s="5">
        <v>5039.9040000000005</v>
      </c>
      <c r="F178" s="6">
        <f t="shared" si="38"/>
        <v>27074.716</v>
      </c>
      <c r="G178" s="5">
        <v>320.64299999999997</v>
      </c>
      <c r="H178" s="5">
        <v>21477.647000000001</v>
      </c>
      <c r="I178" s="6">
        <f t="shared" si="39"/>
        <v>21798.29</v>
      </c>
      <c r="J178" s="5">
        <v>6732.567</v>
      </c>
      <c r="K178" s="5">
        <v>12652.352999999999</v>
      </c>
      <c r="L178" s="6">
        <f t="shared" si="40"/>
        <v>19384.919999999998</v>
      </c>
      <c r="M178" s="6">
        <v>425.072</v>
      </c>
    </row>
    <row r="179" spans="2:13" ht="51.75" hidden="1" customHeight="1">
      <c r="B179" s="13">
        <v>2011</v>
      </c>
      <c r="C179" s="35"/>
      <c r="D179" s="36"/>
      <c r="E179" s="36"/>
      <c r="F179" s="35"/>
      <c r="G179" s="36"/>
      <c r="H179" s="36"/>
      <c r="I179" s="35"/>
      <c r="J179" s="36"/>
      <c r="K179" s="36"/>
      <c r="L179" s="35"/>
      <c r="M179" s="35"/>
    </row>
    <row r="180" spans="2:13" ht="51.75" hidden="1" customHeight="1">
      <c r="B180" s="9" t="s">
        <v>16</v>
      </c>
      <c r="C180" s="11">
        <f t="shared" ref="C180:C191" si="41">F180+I180+L180+M180</f>
        <v>75336.008000000002</v>
      </c>
      <c r="D180" s="10">
        <v>16249.44</v>
      </c>
      <c r="E180" s="10">
        <v>6900.3450000000003</v>
      </c>
      <c r="F180" s="11">
        <f t="shared" ref="F180:F191" si="42">E180+D180</f>
        <v>23149.785</v>
      </c>
      <c r="G180" s="10">
        <v>487.74900000000002</v>
      </c>
      <c r="H180" s="10">
        <v>15432.076999999999</v>
      </c>
      <c r="I180" s="11">
        <f t="shared" ref="I180:I191" si="43">H180+G180</f>
        <v>15919.825999999999</v>
      </c>
      <c r="J180" s="10">
        <v>5292.0420000000004</v>
      </c>
      <c r="K180" s="10">
        <v>30898.33</v>
      </c>
      <c r="L180" s="11">
        <f t="shared" ref="L180:L191" si="44">K180+J180</f>
        <v>36190.372000000003</v>
      </c>
      <c r="M180" s="11">
        <v>76.025000000000006</v>
      </c>
    </row>
    <row r="181" spans="2:13" ht="51.75" hidden="1" customHeight="1">
      <c r="B181" s="37" t="s">
        <v>17</v>
      </c>
      <c r="C181" s="6">
        <f t="shared" si="41"/>
        <v>61282.920000000006</v>
      </c>
      <c r="D181" s="5">
        <v>16885.010999999999</v>
      </c>
      <c r="E181" s="5">
        <v>10967.762000000001</v>
      </c>
      <c r="F181" s="6">
        <f t="shared" si="42"/>
        <v>27852.773000000001</v>
      </c>
      <c r="G181" s="5">
        <v>276.36700000000002</v>
      </c>
      <c r="H181" s="5">
        <v>14884.914000000001</v>
      </c>
      <c r="I181" s="6">
        <f t="shared" si="43"/>
        <v>15161.281000000001</v>
      </c>
      <c r="J181" s="5">
        <v>6566.0290000000005</v>
      </c>
      <c r="K181" s="5">
        <v>11534.550999999999</v>
      </c>
      <c r="L181" s="6">
        <f t="shared" si="44"/>
        <v>18100.580000000002</v>
      </c>
      <c r="M181" s="6">
        <v>168.286</v>
      </c>
    </row>
    <row r="182" spans="2:13" ht="51.75" hidden="1" customHeight="1">
      <c r="B182" s="9" t="s">
        <v>18</v>
      </c>
      <c r="C182" s="11">
        <f t="shared" si="41"/>
        <v>72897.203999999998</v>
      </c>
      <c r="D182" s="10">
        <v>17146.834999999999</v>
      </c>
      <c r="E182" s="10">
        <v>3518.4609999999998</v>
      </c>
      <c r="F182" s="11">
        <f t="shared" si="42"/>
        <v>20665.295999999998</v>
      </c>
      <c r="G182" s="10">
        <v>120.202</v>
      </c>
      <c r="H182" s="10">
        <v>30704.120999999999</v>
      </c>
      <c r="I182" s="11">
        <f t="shared" si="43"/>
        <v>30824.323</v>
      </c>
      <c r="J182" s="10">
        <v>6828.9650000000001</v>
      </c>
      <c r="K182" s="10">
        <v>13939.87</v>
      </c>
      <c r="L182" s="11">
        <f t="shared" si="44"/>
        <v>20768.834999999999</v>
      </c>
      <c r="M182" s="11">
        <v>638.75</v>
      </c>
    </row>
    <row r="183" spans="2:13" ht="51.75" hidden="1" customHeight="1">
      <c r="B183" s="37" t="s">
        <v>19</v>
      </c>
      <c r="C183" s="6">
        <f t="shared" si="41"/>
        <v>66892.835000000006</v>
      </c>
      <c r="D183" s="5">
        <v>15213.323</v>
      </c>
      <c r="E183" s="5">
        <v>4414.7719999999999</v>
      </c>
      <c r="F183" s="6">
        <f t="shared" si="42"/>
        <v>19628.095000000001</v>
      </c>
      <c r="G183" s="5">
        <v>206.977</v>
      </c>
      <c r="H183" s="5">
        <v>33479.334000000003</v>
      </c>
      <c r="I183" s="6">
        <f t="shared" si="43"/>
        <v>33686.311000000002</v>
      </c>
      <c r="J183" s="5">
        <v>3863.7579999999998</v>
      </c>
      <c r="K183" s="5">
        <v>9614.5300000000007</v>
      </c>
      <c r="L183" s="6">
        <f t="shared" si="44"/>
        <v>13478.288</v>
      </c>
      <c r="M183" s="6">
        <v>100.14100000000001</v>
      </c>
    </row>
    <row r="184" spans="2:13" ht="51.75" hidden="1" customHeight="1">
      <c r="B184" s="9" t="s">
        <v>20</v>
      </c>
      <c r="C184" s="11">
        <f t="shared" si="41"/>
        <v>82167.826000000001</v>
      </c>
      <c r="D184" s="10">
        <v>20222.428</v>
      </c>
      <c r="E184" s="10">
        <v>4763.3429999999998</v>
      </c>
      <c r="F184" s="11">
        <f t="shared" si="42"/>
        <v>24985.771000000001</v>
      </c>
      <c r="G184" s="10">
        <v>418.49900000000002</v>
      </c>
      <c r="H184" s="10">
        <v>32266.918000000001</v>
      </c>
      <c r="I184" s="11">
        <f t="shared" si="43"/>
        <v>32685.417000000001</v>
      </c>
      <c r="J184" s="10">
        <v>7687.1009999999997</v>
      </c>
      <c r="K184" s="10">
        <v>16565.186000000002</v>
      </c>
      <c r="L184" s="11">
        <f t="shared" si="44"/>
        <v>24252.287</v>
      </c>
      <c r="M184" s="11">
        <v>244.351</v>
      </c>
    </row>
    <row r="185" spans="2:13" ht="51.75" hidden="1" customHeight="1">
      <c r="B185" s="37" t="s">
        <v>21</v>
      </c>
      <c r="C185" s="6">
        <f t="shared" si="41"/>
        <v>75148.067999999999</v>
      </c>
      <c r="D185" s="5">
        <v>18040.855</v>
      </c>
      <c r="E185" s="5">
        <v>6935.442</v>
      </c>
      <c r="F185" s="6">
        <f t="shared" si="42"/>
        <v>24976.296999999999</v>
      </c>
      <c r="G185" s="5">
        <v>354.73399999999998</v>
      </c>
      <c r="H185" s="5">
        <v>21484.681</v>
      </c>
      <c r="I185" s="6">
        <f t="shared" si="43"/>
        <v>21839.415000000001</v>
      </c>
      <c r="J185" s="5">
        <v>10732.022999999999</v>
      </c>
      <c r="K185" s="5">
        <v>17372.272000000001</v>
      </c>
      <c r="L185" s="6">
        <f t="shared" si="44"/>
        <v>28104.294999999998</v>
      </c>
      <c r="M185" s="6">
        <v>228.06100000000001</v>
      </c>
    </row>
    <row r="186" spans="2:13" ht="51.75" hidden="1" customHeight="1">
      <c r="B186" s="9" t="s">
        <v>22</v>
      </c>
      <c r="C186" s="11">
        <f t="shared" si="41"/>
        <v>70670.103999999992</v>
      </c>
      <c r="D186" s="10">
        <v>20017.528999999999</v>
      </c>
      <c r="E186" s="10">
        <v>10540.277</v>
      </c>
      <c r="F186" s="11">
        <f t="shared" si="42"/>
        <v>30557.805999999997</v>
      </c>
      <c r="G186" s="10">
        <v>486.125</v>
      </c>
      <c r="H186" s="10">
        <v>16513.608</v>
      </c>
      <c r="I186" s="11">
        <f t="shared" si="43"/>
        <v>16999.733</v>
      </c>
      <c r="J186" s="10">
        <v>4653.5559999999996</v>
      </c>
      <c r="K186" s="10">
        <v>17639.222000000002</v>
      </c>
      <c r="L186" s="11">
        <f t="shared" si="44"/>
        <v>22292.778000000002</v>
      </c>
      <c r="M186" s="11">
        <v>819.78700000000003</v>
      </c>
    </row>
    <row r="187" spans="2:13" ht="51.75" hidden="1" customHeight="1">
      <c r="B187" s="37" t="s">
        <v>23</v>
      </c>
      <c r="C187" s="6">
        <f t="shared" si="41"/>
        <v>89701.296000000002</v>
      </c>
      <c r="D187" s="5">
        <v>18936.009999999998</v>
      </c>
      <c r="E187" s="5">
        <v>8288.8819999999996</v>
      </c>
      <c r="F187" s="6">
        <f t="shared" si="42"/>
        <v>27224.892</v>
      </c>
      <c r="G187" s="5">
        <v>356.88299999999998</v>
      </c>
      <c r="H187" s="5">
        <v>22773.649000000001</v>
      </c>
      <c r="I187" s="6">
        <f t="shared" si="43"/>
        <v>23130.532000000003</v>
      </c>
      <c r="J187" s="5">
        <v>7172.3249999999998</v>
      </c>
      <c r="K187" s="5">
        <v>31667.804</v>
      </c>
      <c r="L187" s="6">
        <f t="shared" si="44"/>
        <v>38840.129000000001</v>
      </c>
      <c r="M187" s="6">
        <v>505.74299999999999</v>
      </c>
    </row>
    <row r="188" spans="2:13" ht="51.75" hidden="1" customHeight="1">
      <c r="B188" s="9" t="s">
        <v>24</v>
      </c>
      <c r="C188" s="11">
        <f t="shared" si="41"/>
        <v>72549.13</v>
      </c>
      <c r="D188" s="10">
        <v>18115.192999999999</v>
      </c>
      <c r="E188" s="10">
        <v>4412.9679999999998</v>
      </c>
      <c r="F188" s="11">
        <f t="shared" si="42"/>
        <v>22528.161</v>
      </c>
      <c r="G188" s="10">
        <v>535.495</v>
      </c>
      <c r="H188" s="10">
        <v>24995.715</v>
      </c>
      <c r="I188" s="11">
        <f t="shared" si="43"/>
        <v>25531.21</v>
      </c>
      <c r="J188" s="10">
        <v>8789.3889999999992</v>
      </c>
      <c r="K188" s="10">
        <v>15448.771000000001</v>
      </c>
      <c r="L188" s="11">
        <f t="shared" si="44"/>
        <v>24238.16</v>
      </c>
      <c r="M188" s="11">
        <v>251.59899999999999</v>
      </c>
    </row>
    <row r="189" spans="2:13" ht="51.75" hidden="1" customHeight="1">
      <c r="B189" s="37" t="s">
        <v>25</v>
      </c>
      <c r="C189" s="6">
        <f t="shared" si="41"/>
        <v>75870.062999999995</v>
      </c>
      <c r="D189" s="5">
        <v>17557.337</v>
      </c>
      <c r="E189" s="5">
        <v>7152.8459999999995</v>
      </c>
      <c r="F189" s="6">
        <f t="shared" si="42"/>
        <v>24710.182999999997</v>
      </c>
      <c r="G189" s="5">
        <v>288.74299999999999</v>
      </c>
      <c r="H189" s="5">
        <v>21868.694</v>
      </c>
      <c r="I189" s="6">
        <f t="shared" si="43"/>
        <v>22157.436999999998</v>
      </c>
      <c r="J189" s="5">
        <v>13464.259</v>
      </c>
      <c r="K189" s="5">
        <v>15352.668</v>
      </c>
      <c r="L189" s="6">
        <f t="shared" si="44"/>
        <v>28816.927</v>
      </c>
      <c r="M189" s="6">
        <v>185.51599999999999</v>
      </c>
    </row>
    <row r="190" spans="2:13" ht="51.75" hidden="1" customHeight="1">
      <c r="B190" s="9" t="s">
        <v>26</v>
      </c>
      <c r="C190" s="11">
        <f t="shared" si="41"/>
        <v>64704.378000000004</v>
      </c>
      <c r="D190" s="10">
        <v>19993.973999999998</v>
      </c>
      <c r="E190" s="10">
        <v>5404.8209999999999</v>
      </c>
      <c r="F190" s="11">
        <f t="shared" si="42"/>
        <v>25398.794999999998</v>
      </c>
      <c r="G190" s="10">
        <v>176.99</v>
      </c>
      <c r="H190" s="10">
        <v>22517.129000000001</v>
      </c>
      <c r="I190" s="11">
        <f t="shared" si="43"/>
        <v>22694.119000000002</v>
      </c>
      <c r="J190" s="10">
        <v>3349.4560000000001</v>
      </c>
      <c r="K190" s="10">
        <v>12539.941000000001</v>
      </c>
      <c r="L190" s="11">
        <f t="shared" si="44"/>
        <v>15889.397000000001</v>
      </c>
      <c r="M190" s="11">
        <v>722.06700000000001</v>
      </c>
    </row>
    <row r="191" spans="2:13" ht="51.75" hidden="1" customHeight="1">
      <c r="B191" s="37" t="s">
        <v>27</v>
      </c>
      <c r="C191" s="6">
        <f t="shared" si="41"/>
        <v>71486.481999999989</v>
      </c>
      <c r="D191" s="5">
        <v>17816.719000000001</v>
      </c>
      <c r="E191" s="5">
        <v>7466.6019999999999</v>
      </c>
      <c r="F191" s="6">
        <f t="shared" si="42"/>
        <v>25283.321</v>
      </c>
      <c r="G191" s="5">
        <v>216.15600000000001</v>
      </c>
      <c r="H191" s="5">
        <v>20223.21</v>
      </c>
      <c r="I191" s="6">
        <f t="shared" si="43"/>
        <v>20439.365999999998</v>
      </c>
      <c r="J191" s="5">
        <v>12117.514999999999</v>
      </c>
      <c r="K191" s="5">
        <v>13507.418</v>
      </c>
      <c r="L191" s="6">
        <f t="shared" si="44"/>
        <v>25624.932999999997</v>
      </c>
      <c r="M191" s="6">
        <v>138.86199999999999</v>
      </c>
    </row>
    <row r="192" spans="2:13" ht="51.75" hidden="1" customHeight="1">
      <c r="B192" s="13">
        <v>2012</v>
      </c>
      <c r="C192" s="35"/>
      <c r="D192" s="36"/>
      <c r="E192" s="36"/>
      <c r="F192" s="35"/>
      <c r="G192" s="36"/>
      <c r="H192" s="36"/>
      <c r="I192" s="35"/>
      <c r="J192" s="36"/>
      <c r="K192" s="36"/>
      <c r="L192" s="35"/>
      <c r="M192" s="35"/>
    </row>
    <row r="193" spans="2:13" ht="51.75" hidden="1" customHeight="1">
      <c r="B193" s="9" t="s">
        <v>16</v>
      </c>
      <c r="C193" s="11">
        <f t="shared" ref="C193:C204" si="45">F193+I193+L193+M193</f>
        <v>69720.032999999996</v>
      </c>
      <c r="D193" s="10">
        <v>21293.758000000002</v>
      </c>
      <c r="E193" s="10">
        <v>4119.4059999999999</v>
      </c>
      <c r="F193" s="11">
        <f t="shared" ref="F193:F204" si="46">E193+D193</f>
        <v>25413.164000000001</v>
      </c>
      <c r="G193" s="10">
        <v>169.56399999999999</v>
      </c>
      <c r="H193" s="10">
        <v>18013.936000000002</v>
      </c>
      <c r="I193" s="11">
        <f t="shared" ref="I193:I204" si="47">H193+G193</f>
        <v>18183.5</v>
      </c>
      <c r="J193" s="10">
        <v>4001.1370000000002</v>
      </c>
      <c r="K193" s="10">
        <v>16475.190999999999</v>
      </c>
      <c r="L193" s="11">
        <f t="shared" ref="L193:L204" si="48">K193+J193</f>
        <v>20476.327999999998</v>
      </c>
      <c r="M193" s="11">
        <v>5647.0410000000002</v>
      </c>
    </row>
    <row r="194" spans="2:13" ht="51.75" hidden="1" customHeight="1">
      <c r="B194" s="37" t="s">
        <v>17</v>
      </c>
      <c r="C194" s="6">
        <f t="shared" si="45"/>
        <v>64674.605000000003</v>
      </c>
      <c r="D194" s="5">
        <v>15668.887000000001</v>
      </c>
      <c r="E194" s="5">
        <v>5415.8829999999998</v>
      </c>
      <c r="F194" s="6">
        <f t="shared" si="46"/>
        <v>21084.77</v>
      </c>
      <c r="G194" s="5">
        <v>239.24199999999999</v>
      </c>
      <c r="H194" s="5">
        <v>21277.947</v>
      </c>
      <c r="I194" s="6">
        <f t="shared" si="47"/>
        <v>21517.188999999998</v>
      </c>
      <c r="J194" s="5">
        <v>7867.76</v>
      </c>
      <c r="K194" s="5">
        <v>14189.696</v>
      </c>
      <c r="L194" s="6">
        <f t="shared" si="48"/>
        <v>22057.455999999998</v>
      </c>
      <c r="M194" s="6">
        <v>15.19</v>
      </c>
    </row>
    <row r="195" spans="2:13" ht="51.75" hidden="1" customHeight="1">
      <c r="B195" s="9" t="s">
        <v>18</v>
      </c>
      <c r="C195" s="11">
        <f t="shared" si="45"/>
        <v>60203.667000000001</v>
      </c>
      <c r="D195" s="10">
        <v>15434.243</v>
      </c>
      <c r="E195" s="10">
        <v>6767.1760000000004</v>
      </c>
      <c r="F195" s="11">
        <f t="shared" si="46"/>
        <v>22201.419000000002</v>
      </c>
      <c r="G195" s="10">
        <v>270.76299999999998</v>
      </c>
      <c r="H195" s="10">
        <v>19442.692999999999</v>
      </c>
      <c r="I195" s="11">
        <f t="shared" si="47"/>
        <v>19713.455999999998</v>
      </c>
      <c r="J195" s="10">
        <v>4249.9579999999996</v>
      </c>
      <c r="K195" s="10">
        <v>13878.163</v>
      </c>
      <c r="L195" s="11">
        <f t="shared" si="48"/>
        <v>18128.120999999999</v>
      </c>
      <c r="M195" s="11">
        <v>160.67099999999999</v>
      </c>
    </row>
    <row r="196" spans="2:13" ht="51.75" hidden="1" customHeight="1">
      <c r="B196" s="37" t="s">
        <v>19</v>
      </c>
      <c r="C196" s="6">
        <f t="shared" si="45"/>
        <v>95459.622999999992</v>
      </c>
      <c r="D196" s="5">
        <v>15852.03</v>
      </c>
      <c r="E196" s="5">
        <v>5674.7240000000002</v>
      </c>
      <c r="F196" s="6">
        <f t="shared" si="46"/>
        <v>21526.754000000001</v>
      </c>
      <c r="G196" s="5">
        <v>265.93700000000001</v>
      </c>
      <c r="H196" s="5">
        <v>53398.853000000003</v>
      </c>
      <c r="I196" s="6">
        <f t="shared" si="47"/>
        <v>53664.79</v>
      </c>
      <c r="J196" s="5">
        <v>7440.3860000000004</v>
      </c>
      <c r="K196" s="5">
        <v>12799.793</v>
      </c>
      <c r="L196" s="6">
        <f t="shared" si="48"/>
        <v>20240.179</v>
      </c>
      <c r="M196" s="6">
        <v>27.9</v>
      </c>
    </row>
    <row r="197" spans="2:13" ht="51.75" hidden="1" customHeight="1">
      <c r="B197" s="9" t="s">
        <v>20</v>
      </c>
      <c r="C197" s="11">
        <f t="shared" si="45"/>
        <v>82423.053</v>
      </c>
      <c r="D197" s="10">
        <v>20355.474999999999</v>
      </c>
      <c r="E197" s="10">
        <v>5656.8990000000003</v>
      </c>
      <c r="F197" s="11">
        <f t="shared" si="46"/>
        <v>26012.374</v>
      </c>
      <c r="G197" s="10">
        <v>217.30699999999999</v>
      </c>
      <c r="H197" s="10">
        <v>23171.904999999999</v>
      </c>
      <c r="I197" s="11">
        <f t="shared" si="47"/>
        <v>23389.212</v>
      </c>
      <c r="J197" s="10">
        <v>7831.1030000000001</v>
      </c>
      <c r="K197" s="10">
        <v>25163.52</v>
      </c>
      <c r="L197" s="11">
        <f t="shared" si="48"/>
        <v>32994.623</v>
      </c>
      <c r="M197" s="11">
        <v>26.844000000000001</v>
      </c>
    </row>
    <row r="198" spans="2:13" ht="51.75" hidden="1" customHeight="1">
      <c r="B198" s="37" t="s">
        <v>21</v>
      </c>
      <c r="C198" s="6">
        <f t="shared" si="45"/>
        <v>71402.46100000001</v>
      </c>
      <c r="D198" s="5">
        <v>19739.187000000002</v>
      </c>
      <c r="E198" s="5">
        <v>4586.93</v>
      </c>
      <c r="F198" s="6">
        <f t="shared" si="46"/>
        <v>24326.117000000002</v>
      </c>
      <c r="G198" s="5">
        <v>468.245</v>
      </c>
      <c r="H198" s="5">
        <v>12702.731</v>
      </c>
      <c r="I198" s="6">
        <f t="shared" si="47"/>
        <v>13170.976000000001</v>
      </c>
      <c r="J198" s="5">
        <v>14609.972</v>
      </c>
      <c r="K198" s="5">
        <v>18839.899000000001</v>
      </c>
      <c r="L198" s="6">
        <f t="shared" si="48"/>
        <v>33449.870999999999</v>
      </c>
      <c r="M198" s="6">
        <v>455.49700000000001</v>
      </c>
    </row>
    <row r="199" spans="2:13" ht="51.75" hidden="1" customHeight="1">
      <c r="B199" s="9" t="s">
        <v>22</v>
      </c>
      <c r="C199" s="11">
        <f t="shared" si="45"/>
        <v>73652.521999999997</v>
      </c>
      <c r="D199" s="10">
        <v>24859.324000000001</v>
      </c>
      <c r="E199" s="10">
        <v>4988.9799999999996</v>
      </c>
      <c r="F199" s="11">
        <f t="shared" si="46"/>
        <v>29848.304</v>
      </c>
      <c r="G199" s="10">
        <v>1567.308</v>
      </c>
      <c r="H199" s="10">
        <v>17136.771000000001</v>
      </c>
      <c r="I199" s="11">
        <f t="shared" si="47"/>
        <v>18704.079000000002</v>
      </c>
      <c r="J199" s="10">
        <v>10678.013999999999</v>
      </c>
      <c r="K199" s="10">
        <v>14156.6</v>
      </c>
      <c r="L199" s="11">
        <f t="shared" si="48"/>
        <v>24834.614000000001</v>
      </c>
      <c r="M199" s="11">
        <v>265.52499999999998</v>
      </c>
    </row>
    <row r="200" spans="2:13" ht="51.75" hidden="1" customHeight="1">
      <c r="B200" s="37" t="s">
        <v>23</v>
      </c>
      <c r="C200" s="6">
        <f t="shared" si="45"/>
        <v>55523.515999999996</v>
      </c>
      <c r="D200" s="5">
        <v>18542.995999999999</v>
      </c>
      <c r="E200" s="5">
        <v>4286.4219999999996</v>
      </c>
      <c r="F200" s="6">
        <f t="shared" si="46"/>
        <v>22829.417999999998</v>
      </c>
      <c r="G200" s="5">
        <v>201.01300000000001</v>
      </c>
      <c r="H200" s="5">
        <v>15640.377</v>
      </c>
      <c r="I200" s="6">
        <f t="shared" si="47"/>
        <v>15841.390000000001</v>
      </c>
      <c r="J200" s="5">
        <v>4020.4609999999998</v>
      </c>
      <c r="K200" s="5">
        <v>12274.35</v>
      </c>
      <c r="L200" s="6">
        <f t="shared" si="48"/>
        <v>16294.811</v>
      </c>
      <c r="M200" s="6">
        <v>557.89700000000005</v>
      </c>
    </row>
    <row r="201" spans="2:13" ht="51.75" hidden="1" customHeight="1">
      <c r="B201" s="9" t="s">
        <v>24</v>
      </c>
      <c r="C201" s="11">
        <f t="shared" si="45"/>
        <v>71034.755999999994</v>
      </c>
      <c r="D201" s="10">
        <v>16888.657999999999</v>
      </c>
      <c r="E201" s="10">
        <v>5428.4279999999999</v>
      </c>
      <c r="F201" s="11">
        <f t="shared" si="46"/>
        <v>22317.085999999999</v>
      </c>
      <c r="G201" s="10">
        <v>399.51799999999997</v>
      </c>
      <c r="H201" s="10">
        <v>24450.848999999998</v>
      </c>
      <c r="I201" s="11">
        <f t="shared" si="47"/>
        <v>24850.366999999998</v>
      </c>
      <c r="J201" s="10">
        <v>5582.6270000000004</v>
      </c>
      <c r="K201" s="10">
        <v>17979.14</v>
      </c>
      <c r="L201" s="11">
        <f t="shared" si="48"/>
        <v>23561.767</v>
      </c>
      <c r="M201" s="11">
        <v>305.536</v>
      </c>
    </row>
    <row r="202" spans="2:13" ht="51.75" hidden="1" customHeight="1">
      <c r="B202" s="37" t="s">
        <v>25</v>
      </c>
      <c r="C202" s="6">
        <f t="shared" si="45"/>
        <v>66623.467000000004</v>
      </c>
      <c r="D202" s="5">
        <v>24663.571</v>
      </c>
      <c r="E202" s="5">
        <v>6036.777</v>
      </c>
      <c r="F202" s="6">
        <f t="shared" si="46"/>
        <v>30700.347999999998</v>
      </c>
      <c r="G202" s="5">
        <v>404.59199999999998</v>
      </c>
      <c r="H202" s="5">
        <v>16048.218999999999</v>
      </c>
      <c r="I202" s="6">
        <f t="shared" si="47"/>
        <v>16452.810999999998</v>
      </c>
      <c r="J202" s="5">
        <v>3485.5590000000002</v>
      </c>
      <c r="K202" s="5">
        <v>15528.627</v>
      </c>
      <c r="L202" s="6">
        <f t="shared" si="48"/>
        <v>19014.186000000002</v>
      </c>
      <c r="M202" s="6">
        <v>456.12200000000001</v>
      </c>
    </row>
    <row r="203" spans="2:13" ht="51.75" hidden="1" customHeight="1">
      <c r="B203" s="9" t="s">
        <v>26</v>
      </c>
      <c r="C203" s="11">
        <f t="shared" si="45"/>
        <v>63357.946000000004</v>
      </c>
      <c r="D203" s="10">
        <v>20138.527999999998</v>
      </c>
      <c r="E203" s="10">
        <v>6535.5820000000003</v>
      </c>
      <c r="F203" s="11">
        <f t="shared" si="46"/>
        <v>26674.11</v>
      </c>
      <c r="G203" s="10">
        <v>289.40699999999998</v>
      </c>
      <c r="H203" s="10">
        <v>17314.177</v>
      </c>
      <c r="I203" s="11">
        <f t="shared" si="47"/>
        <v>17603.583999999999</v>
      </c>
      <c r="J203" s="10">
        <v>4322.4790000000003</v>
      </c>
      <c r="K203" s="10">
        <v>14124.206</v>
      </c>
      <c r="L203" s="11">
        <f t="shared" si="48"/>
        <v>18446.685000000001</v>
      </c>
      <c r="M203" s="11">
        <v>633.56700000000001</v>
      </c>
    </row>
    <row r="204" spans="2:13" ht="51.75" hidden="1" customHeight="1">
      <c r="B204" s="37" t="s">
        <v>27</v>
      </c>
      <c r="C204" s="6">
        <f t="shared" si="45"/>
        <v>75826.383000000002</v>
      </c>
      <c r="D204" s="5">
        <v>27854.296999999999</v>
      </c>
      <c r="E204" s="5">
        <v>6877.87</v>
      </c>
      <c r="F204" s="6">
        <f t="shared" si="46"/>
        <v>34732.167000000001</v>
      </c>
      <c r="G204" s="5">
        <v>587.64</v>
      </c>
      <c r="H204" s="5">
        <v>18155.337</v>
      </c>
      <c r="I204" s="6">
        <f t="shared" si="47"/>
        <v>18742.976999999999</v>
      </c>
      <c r="J204" s="5">
        <v>5795.277</v>
      </c>
      <c r="K204" s="5">
        <v>16502.344000000001</v>
      </c>
      <c r="L204" s="6">
        <f t="shared" si="48"/>
        <v>22297.620999999999</v>
      </c>
      <c r="M204" s="6">
        <v>53.618000000000002</v>
      </c>
    </row>
    <row r="205" spans="2:13" ht="51.75" hidden="1" customHeight="1">
      <c r="B205" s="13">
        <v>2013</v>
      </c>
      <c r="C205" s="35"/>
      <c r="D205" s="36"/>
      <c r="E205" s="36"/>
      <c r="F205" s="35"/>
      <c r="G205" s="36"/>
      <c r="H205" s="36"/>
      <c r="I205" s="35"/>
      <c r="J205" s="36"/>
      <c r="K205" s="36"/>
      <c r="L205" s="35"/>
      <c r="M205" s="35"/>
    </row>
    <row r="206" spans="2:13" ht="51.75" hidden="1" customHeight="1">
      <c r="B206" s="9" t="s">
        <v>16</v>
      </c>
      <c r="C206" s="11">
        <f t="shared" ref="C206:C217" si="49">F206+I206+L206+M206</f>
        <v>74316.160999999993</v>
      </c>
      <c r="D206" s="10">
        <v>19187.107</v>
      </c>
      <c r="E206" s="10">
        <v>7154.9260000000004</v>
      </c>
      <c r="F206" s="11">
        <f t="shared" ref="F206:F217" si="50">E206+D206</f>
        <v>26342.032999999999</v>
      </c>
      <c r="G206" s="10">
        <v>245.828</v>
      </c>
      <c r="H206" s="10">
        <v>26135.735000000001</v>
      </c>
      <c r="I206" s="11">
        <f t="shared" ref="I206:I217" si="51">H206+G206</f>
        <v>26381.563000000002</v>
      </c>
      <c r="J206" s="10">
        <v>4922.9269999999997</v>
      </c>
      <c r="K206" s="10">
        <v>11647.487999999999</v>
      </c>
      <c r="L206" s="11">
        <f t="shared" ref="L206:L217" si="52">K206+J206</f>
        <v>16570.415000000001</v>
      </c>
      <c r="M206" s="11">
        <v>5022.1499999999996</v>
      </c>
    </row>
    <row r="207" spans="2:13" ht="51.75" hidden="1" customHeight="1">
      <c r="B207" s="37" t="s">
        <v>17</v>
      </c>
      <c r="C207" s="6">
        <f t="shared" si="49"/>
        <v>71261.403999999995</v>
      </c>
      <c r="D207" s="5">
        <v>22675.339</v>
      </c>
      <c r="E207" s="5">
        <v>5130.799</v>
      </c>
      <c r="F207" s="6">
        <f t="shared" si="50"/>
        <v>27806.137999999999</v>
      </c>
      <c r="G207" s="5">
        <v>628.84500000000003</v>
      </c>
      <c r="H207" s="5">
        <v>20160.996999999999</v>
      </c>
      <c r="I207" s="6">
        <f t="shared" si="51"/>
        <v>20789.842000000001</v>
      </c>
      <c r="J207" s="5">
        <v>6685.8220000000001</v>
      </c>
      <c r="K207" s="5">
        <v>15842.638999999999</v>
      </c>
      <c r="L207" s="6">
        <f t="shared" si="52"/>
        <v>22528.460999999999</v>
      </c>
      <c r="M207" s="6">
        <v>136.96299999999999</v>
      </c>
    </row>
    <row r="208" spans="2:13" ht="51.75" hidden="1" customHeight="1">
      <c r="B208" s="9" t="s">
        <v>18</v>
      </c>
      <c r="C208" s="11">
        <f t="shared" si="49"/>
        <v>68650.054000000004</v>
      </c>
      <c r="D208" s="10">
        <v>14424.501</v>
      </c>
      <c r="E208" s="10">
        <v>4134.5330000000004</v>
      </c>
      <c r="F208" s="11">
        <f t="shared" si="50"/>
        <v>18559.034</v>
      </c>
      <c r="G208" s="10">
        <v>493.101</v>
      </c>
      <c r="H208" s="10">
        <v>24220.35</v>
      </c>
      <c r="I208" s="11">
        <f t="shared" si="51"/>
        <v>24713.450999999997</v>
      </c>
      <c r="J208" s="10">
        <v>9214.2350000000006</v>
      </c>
      <c r="K208" s="10">
        <v>16133.334000000001</v>
      </c>
      <c r="L208" s="11">
        <f t="shared" si="52"/>
        <v>25347.569000000003</v>
      </c>
      <c r="M208" s="11">
        <v>30</v>
      </c>
    </row>
    <row r="209" spans="2:13" ht="51.75" hidden="1" customHeight="1">
      <c r="B209" s="37" t="s">
        <v>19</v>
      </c>
      <c r="C209" s="6">
        <f t="shared" si="49"/>
        <v>74124.021999999997</v>
      </c>
      <c r="D209" s="5">
        <v>17338.3</v>
      </c>
      <c r="E209" s="5">
        <v>3912.4780000000001</v>
      </c>
      <c r="F209" s="6">
        <f t="shared" si="50"/>
        <v>21250.777999999998</v>
      </c>
      <c r="G209" s="5">
        <v>314.05200000000002</v>
      </c>
      <c r="H209" s="5">
        <v>24851.822</v>
      </c>
      <c r="I209" s="6">
        <f t="shared" si="51"/>
        <v>25165.874</v>
      </c>
      <c r="J209" s="5">
        <v>5927.14</v>
      </c>
      <c r="K209" s="5">
        <v>14194.61</v>
      </c>
      <c r="L209" s="6">
        <f t="shared" si="52"/>
        <v>20121.75</v>
      </c>
      <c r="M209" s="6">
        <v>7585.62</v>
      </c>
    </row>
    <row r="210" spans="2:13" ht="51.75" hidden="1" customHeight="1">
      <c r="B210" s="9" t="s">
        <v>20</v>
      </c>
      <c r="C210" s="11">
        <f t="shared" si="49"/>
        <v>67725.55</v>
      </c>
      <c r="D210" s="10">
        <v>19368.621999999999</v>
      </c>
      <c r="E210" s="10">
        <v>7729.1790000000001</v>
      </c>
      <c r="F210" s="11">
        <f t="shared" si="50"/>
        <v>27097.800999999999</v>
      </c>
      <c r="G210" s="10">
        <v>278.149</v>
      </c>
      <c r="H210" s="10">
        <v>19750.003000000001</v>
      </c>
      <c r="I210" s="11">
        <f t="shared" si="51"/>
        <v>20028.152000000002</v>
      </c>
      <c r="J210" s="10">
        <v>5943.875</v>
      </c>
      <c r="K210" s="10">
        <v>14391.773999999999</v>
      </c>
      <c r="L210" s="11">
        <f t="shared" si="52"/>
        <v>20335.648999999998</v>
      </c>
      <c r="M210" s="11">
        <v>263.94799999999998</v>
      </c>
    </row>
    <row r="211" spans="2:13" ht="51.75" hidden="1" customHeight="1">
      <c r="B211" s="37" t="s">
        <v>21</v>
      </c>
      <c r="C211" s="6">
        <f t="shared" si="49"/>
        <v>64054.322999999997</v>
      </c>
      <c r="D211" s="5">
        <v>16303.94</v>
      </c>
      <c r="E211" s="5">
        <v>7596.7479999999996</v>
      </c>
      <c r="F211" s="6">
        <f t="shared" si="50"/>
        <v>23900.688000000002</v>
      </c>
      <c r="G211" s="5">
        <v>151.90799999999999</v>
      </c>
      <c r="H211" s="5">
        <v>18695.064999999999</v>
      </c>
      <c r="I211" s="6">
        <f t="shared" si="51"/>
        <v>18846.972999999998</v>
      </c>
      <c r="J211" s="5">
        <v>6861.4179999999997</v>
      </c>
      <c r="K211" s="5">
        <v>14283.034</v>
      </c>
      <c r="L211" s="6">
        <f t="shared" si="52"/>
        <v>21144.451999999997</v>
      </c>
      <c r="M211" s="6">
        <v>162.21</v>
      </c>
    </row>
    <row r="212" spans="2:13" ht="51.75" hidden="1" customHeight="1">
      <c r="B212" s="9" t="s">
        <v>22</v>
      </c>
      <c r="C212" s="11">
        <f t="shared" si="49"/>
        <v>62470.481999999996</v>
      </c>
      <c r="D212" s="10">
        <v>21104.148000000001</v>
      </c>
      <c r="E212" s="10">
        <v>4394.9089999999997</v>
      </c>
      <c r="F212" s="11">
        <f t="shared" si="50"/>
        <v>25499.057000000001</v>
      </c>
      <c r="G212" s="10">
        <v>269.42899999999997</v>
      </c>
      <c r="H212" s="10">
        <v>17698.556</v>
      </c>
      <c r="I212" s="11">
        <f t="shared" si="51"/>
        <v>17967.985000000001</v>
      </c>
      <c r="J212" s="10">
        <v>5824.2389999999996</v>
      </c>
      <c r="K212" s="10">
        <v>12938.525</v>
      </c>
      <c r="L212" s="11">
        <f t="shared" si="52"/>
        <v>18762.763999999999</v>
      </c>
      <c r="M212" s="11">
        <v>240.67599999999999</v>
      </c>
    </row>
    <row r="213" spans="2:13" ht="51.75" hidden="1" customHeight="1">
      <c r="B213" s="37" t="s">
        <v>23</v>
      </c>
      <c r="C213" s="6">
        <f t="shared" si="49"/>
        <v>55102.78</v>
      </c>
      <c r="D213" s="5">
        <v>18998.079000000002</v>
      </c>
      <c r="E213" s="5">
        <v>3127.8130000000001</v>
      </c>
      <c r="F213" s="6">
        <f t="shared" si="50"/>
        <v>22125.892</v>
      </c>
      <c r="G213" s="5">
        <v>263.14999999999998</v>
      </c>
      <c r="H213" s="5">
        <v>17739.95</v>
      </c>
      <c r="I213" s="6">
        <f t="shared" si="51"/>
        <v>18003.100000000002</v>
      </c>
      <c r="J213" s="5">
        <v>4728.7370000000001</v>
      </c>
      <c r="K213" s="5">
        <v>10141.617</v>
      </c>
      <c r="L213" s="6">
        <f t="shared" si="52"/>
        <v>14870.353999999999</v>
      </c>
      <c r="M213" s="6">
        <v>103.434</v>
      </c>
    </row>
    <row r="214" spans="2:13" ht="51.75" hidden="1" customHeight="1">
      <c r="B214" s="9" t="s">
        <v>24</v>
      </c>
      <c r="C214" s="11">
        <f t="shared" si="49"/>
        <v>71538.634999999995</v>
      </c>
      <c r="D214" s="10">
        <v>20121.767</v>
      </c>
      <c r="E214" s="10">
        <v>5698.8379999999997</v>
      </c>
      <c r="F214" s="11">
        <f t="shared" si="50"/>
        <v>25820.605</v>
      </c>
      <c r="G214" s="10">
        <v>480.322</v>
      </c>
      <c r="H214" s="10">
        <v>23321.924999999999</v>
      </c>
      <c r="I214" s="11">
        <f t="shared" si="51"/>
        <v>23802.246999999999</v>
      </c>
      <c r="J214" s="10">
        <v>6286.7089999999998</v>
      </c>
      <c r="K214" s="10">
        <v>15069.162</v>
      </c>
      <c r="L214" s="11">
        <f t="shared" si="52"/>
        <v>21355.870999999999</v>
      </c>
      <c r="M214" s="11">
        <v>559.91200000000003</v>
      </c>
    </row>
    <row r="215" spans="2:13" ht="51.75" hidden="1" customHeight="1">
      <c r="B215" s="37" t="s">
        <v>25</v>
      </c>
      <c r="C215" s="6">
        <f t="shared" si="49"/>
        <v>77186.896000000008</v>
      </c>
      <c r="D215" s="5">
        <v>20231.467000000001</v>
      </c>
      <c r="E215" s="5">
        <v>4687.473</v>
      </c>
      <c r="F215" s="6">
        <f t="shared" si="50"/>
        <v>24918.940000000002</v>
      </c>
      <c r="G215" s="5">
        <v>190.72300000000001</v>
      </c>
      <c r="H215" s="5">
        <v>17988.800999999999</v>
      </c>
      <c r="I215" s="6">
        <f t="shared" si="51"/>
        <v>18179.524000000001</v>
      </c>
      <c r="J215" s="5">
        <v>7954.6589999999997</v>
      </c>
      <c r="K215" s="5">
        <v>26033.152999999998</v>
      </c>
      <c r="L215" s="6">
        <f t="shared" si="52"/>
        <v>33987.811999999998</v>
      </c>
      <c r="M215" s="6">
        <v>100.62</v>
      </c>
    </row>
    <row r="216" spans="2:13" ht="51.75" hidden="1" customHeight="1">
      <c r="B216" s="9" t="s">
        <v>26</v>
      </c>
      <c r="C216" s="11">
        <f t="shared" si="49"/>
        <v>73864.100999999995</v>
      </c>
      <c r="D216" s="10">
        <v>20023.998</v>
      </c>
      <c r="E216" s="10">
        <v>5118.9440000000004</v>
      </c>
      <c r="F216" s="11">
        <f t="shared" si="50"/>
        <v>25142.941999999999</v>
      </c>
      <c r="G216" s="10">
        <v>423.52800000000002</v>
      </c>
      <c r="H216" s="10">
        <v>22179.951000000001</v>
      </c>
      <c r="I216" s="11">
        <f t="shared" si="51"/>
        <v>22603.478999999999</v>
      </c>
      <c r="J216" s="10">
        <v>12593.519</v>
      </c>
      <c r="K216" s="10">
        <v>13432.161</v>
      </c>
      <c r="L216" s="11">
        <f t="shared" si="52"/>
        <v>26025.68</v>
      </c>
      <c r="M216" s="11">
        <v>92</v>
      </c>
    </row>
    <row r="217" spans="2:13" ht="51.75" hidden="1" customHeight="1">
      <c r="B217" s="37" t="s">
        <v>27</v>
      </c>
      <c r="C217" s="6">
        <f t="shared" si="49"/>
        <v>52494.120999999999</v>
      </c>
      <c r="D217" s="5">
        <v>16280.716</v>
      </c>
      <c r="E217" s="5">
        <v>3069.0830000000001</v>
      </c>
      <c r="F217" s="6">
        <f t="shared" si="50"/>
        <v>19349.798999999999</v>
      </c>
      <c r="G217" s="5">
        <v>330.86399999999998</v>
      </c>
      <c r="H217" s="5">
        <v>16585.254000000001</v>
      </c>
      <c r="I217" s="6">
        <f t="shared" si="51"/>
        <v>16916.118000000002</v>
      </c>
      <c r="J217" s="5">
        <v>6690.7669999999998</v>
      </c>
      <c r="K217" s="5">
        <v>9465.7649999999994</v>
      </c>
      <c r="L217" s="6">
        <f t="shared" si="52"/>
        <v>16156.531999999999</v>
      </c>
      <c r="M217" s="6">
        <v>71.671999999999997</v>
      </c>
    </row>
    <row r="218" spans="2:13" ht="51.75" hidden="1" customHeight="1">
      <c r="B218" s="13">
        <v>2014</v>
      </c>
      <c r="C218" s="35"/>
      <c r="D218" s="36"/>
      <c r="E218" s="36"/>
      <c r="F218" s="35"/>
      <c r="G218" s="36"/>
      <c r="H218" s="36"/>
      <c r="I218" s="35"/>
      <c r="J218" s="36"/>
      <c r="K218" s="36"/>
      <c r="L218" s="35"/>
      <c r="M218" s="35"/>
    </row>
    <row r="219" spans="2:13" ht="51.75" hidden="1" customHeight="1">
      <c r="B219" s="9" t="s">
        <v>16</v>
      </c>
      <c r="C219" s="11">
        <f t="shared" ref="C219:C230" si="53">F219+I219+L219+M219</f>
        <v>68735.357000000004</v>
      </c>
      <c r="D219" s="10">
        <v>15030.824000000001</v>
      </c>
      <c r="E219" s="10">
        <v>3652.8220000000001</v>
      </c>
      <c r="F219" s="11">
        <f t="shared" ref="F219:F230" si="54">E219+D219</f>
        <v>18683.646000000001</v>
      </c>
      <c r="G219" s="10">
        <v>238.876</v>
      </c>
      <c r="H219" s="10">
        <v>23233.06</v>
      </c>
      <c r="I219" s="11">
        <f t="shared" ref="I219:I230" si="55">H219+G219</f>
        <v>23471.936000000002</v>
      </c>
      <c r="J219" s="10">
        <v>7213.652</v>
      </c>
      <c r="K219" s="10">
        <v>18685.655999999999</v>
      </c>
      <c r="L219" s="11">
        <f t="shared" ref="L219:L230" si="56">K219+J219</f>
        <v>25899.307999999997</v>
      </c>
      <c r="M219" s="11">
        <v>680.46699999999998</v>
      </c>
    </row>
    <row r="220" spans="2:13" ht="51.75" hidden="1" customHeight="1">
      <c r="B220" s="37" t="s">
        <v>17</v>
      </c>
      <c r="C220" s="6">
        <f t="shared" si="53"/>
        <v>57745.36</v>
      </c>
      <c r="D220" s="5">
        <v>17288.32</v>
      </c>
      <c r="E220" s="5">
        <v>2795.1950000000002</v>
      </c>
      <c r="F220" s="6">
        <f t="shared" si="54"/>
        <v>20083.514999999999</v>
      </c>
      <c r="G220" s="5">
        <v>497.74599999999998</v>
      </c>
      <c r="H220" s="5">
        <v>17892.932000000001</v>
      </c>
      <c r="I220" s="6">
        <f t="shared" si="55"/>
        <v>18390.678</v>
      </c>
      <c r="J220" s="5">
        <v>5719.8969999999999</v>
      </c>
      <c r="K220" s="5">
        <v>13462.986000000001</v>
      </c>
      <c r="L220" s="6">
        <f t="shared" si="56"/>
        <v>19182.883000000002</v>
      </c>
      <c r="M220" s="6">
        <v>88.284000000000006</v>
      </c>
    </row>
    <row r="221" spans="2:13" ht="51.75" hidden="1" customHeight="1">
      <c r="B221" s="9" t="s">
        <v>18</v>
      </c>
      <c r="C221" s="11">
        <f t="shared" si="53"/>
        <v>68352.710000000006</v>
      </c>
      <c r="D221" s="10">
        <v>16984.223999999998</v>
      </c>
      <c r="E221" s="10">
        <v>4548.3149999999996</v>
      </c>
      <c r="F221" s="11">
        <f t="shared" si="54"/>
        <v>21532.538999999997</v>
      </c>
      <c r="G221" s="10">
        <v>438.25599999999997</v>
      </c>
      <c r="H221" s="10">
        <v>18947.964</v>
      </c>
      <c r="I221" s="11">
        <f t="shared" si="55"/>
        <v>19386.22</v>
      </c>
      <c r="J221" s="10">
        <v>10605.282999999999</v>
      </c>
      <c r="K221" s="10">
        <v>16609.116999999998</v>
      </c>
      <c r="L221" s="11">
        <f t="shared" si="56"/>
        <v>27214.399999999998</v>
      </c>
      <c r="M221" s="11">
        <v>219.55099999999999</v>
      </c>
    </row>
    <row r="222" spans="2:13" ht="51.75" hidden="1" customHeight="1">
      <c r="B222" s="37" t="s">
        <v>19</v>
      </c>
      <c r="C222" s="6">
        <f t="shared" si="53"/>
        <v>73532.246999999988</v>
      </c>
      <c r="D222" s="5">
        <v>13169.585999999999</v>
      </c>
      <c r="E222" s="5">
        <v>3314.7469999999998</v>
      </c>
      <c r="F222" s="6">
        <f t="shared" si="54"/>
        <v>16484.332999999999</v>
      </c>
      <c r="G222" s="5">
        <v>436.38499999999999</v>
      </c>
      <c r="H222" s="5">
        <v>15706.796</v>
      </c>
      <c r="I222" s="6">
        <f t="shared" si="55"/>
        <v>16143.181</v>
      </c>
      <c r="J222" s="5">
        <v>24449.175999999999</v>
      </c>
      <c r="K222" s="5">
        <v>16195.986000000001</v>
      </c>
      <c r="L222" s="6">
        <f t="shared" si="56"/>
        <v>40645.161999999997</v>
      </c>
      <c r="M222" s="6">
        <v>259.57100000000003</v>
      </c>
    </row>
    <row r="223" spans="2:13" ht="51.75" hidden="1" customHeight="1">
      <c r="B223" s="9" t="s">
        <v>20</v>
      </c>
      <c r="C223" s="11">
        <f t="shared" si="53"/>
        <v>57220.080999999998</v>
      </c>
      <c r="D223" s="10">
        <v>14068.984</v>
      </c>
      <c r="E223" s="10">
        <v>3439.6489999999999</v>
      </c>
      <c r="F223" s="11">
        <f t="shared" si="54"/>
        <v>17508.633000000002</v>
      </c>
      <c r="G223" s="10">
        <v>147.23099999999999</v>
      </c>
      <c r="H223" s="10">
        <v>16603.688999999998</v>
      </c>
      <c r="I223" s="11">
        <f t="shared" si="55"/>
        <v>16750.919999999998</v>
      </c>
      <c r="J223" s="10">
        <v>7545.3239999999996</v>
      </c>
      <c r="K223" s="10">
        <v>13062.78</v>
      </c>
      <c r="L223" s="11">
        <f t="shared" si="56"/>
        <v>20608.103999999999</v>
      </c>
      <c r="M223" s="11">
        <v>2352.424</v>
      </c>
    </row>
    <row r="224" spans="2:13" ht="51.75" hidden="1" customHeight="1">
      <c r="B224" s="37" t="s">
        <v>21</v>
      </c>
      <c r="C224" s="6">
        <f t="shared" si="53"/>
        <v>80437.001000000004</v>
      </c>
      <c r="D224" s="5">
        <v>13615.528</v>
      </c>
      <c r="E224" s="5">
        <v>23181.058000000001</v>
      </c>
      <c r="F224" s="6">
        <f t="shared" si="54"/>
        <v>36796.586000000003</v>
      </c>
      <c r="G224" s="5">
        <v>431.09699999999998</v>
      </c>
      <c r="H224" s="5">
        <v>17180.669999999998</v>
      </c>
      <c r="I224" s="6">
        <f t="shared" si="55"/>
        <v>17611.767</v>
      </c>
      <c r="J224" s="5">
        <v>6290.5630000000001</v>
      </c>
      <c r="K224" s="5">
        <v>15599.076999999999</v>
      </c>
      <c r="L224" s="6">
        <f t="shared" si="56"/>
        <v>21889.64</v>
      </c>
      <c r="M224" s="6">
        <v>4139.0079999999998</v>
      </c>
    </row>
    <row r="225" spans="2:13" ht="51.75" hidden="1" customHeight="1">
      <c r="B225" s="9" t="s">
        <v>22</v>
      </c>
      <c r="C225" s="11">
        <f t="shared" si="53"/>
        <v>59733.067999999999</v>
      </c>
      <c r="D225" s="10">
        <v>8924.9140000000007</v>
      </c>
      <c r="E225" s="10">
        <v>2981.922</v>
      </c>
      <c r="F225" s="11">
        <f t="shared" si="54"/>
        <v>11906.836000000001</v>
      </c>
      <c r="G225" s="10">
        <v>353.68599999999998</v>
      </c>
      <c r="H225" s="10">
        <v>15439.839</v>
      </c>
      <c r="I225" s="11">
        <f t="shared" si="55"/>
        <v>15793.525</v>
      </c>
      <c r="J225" s="10">
        <v>18291.883999999998</v>
      </c>
      <c r="K225" s="10">
        <v>13587.123</v>
      </c>
      <c r="L225" s="11">
        <f t="shared" si="56"/>
        <v>31879.006999999998</v>
      </c>
      <c r="M225" s="11">
        <v>153.69999999999999</v>
      </c>
    </row>
    <row r="226" spans="2:13" ht="51.75" hidden="1" customHeight="1">
      <c r="B226" s="37" t="s">
        <v>23</v>
      </c>
      <c r="C226" s="6">
        <f t="shared" si="53"/>
        <v>71255.761000000013</v>
      </c>
      <c r="D226" s="5">
        <v>14730.593000000001</v>
      </c>
      <c r="E226" s="5">
        <v>4460.0200000000004</v>
      </c>
      <c r="F226" s="6">
        <f t="shared" si="54"/>
        <v>19190.613000000001</v>
      </c>
      <c r="G226" s="5">
        <v>203.1</v>
      </c>
      <c r="H226" s="5">
        <v>21129.179</v>
      </c>
      <c r="I226" s="6">
        <f t="shared" si="55"/>
        <v>21332.278999999999</v>
      </c>
      <c r="J226" s="5">
        <v>10866.031999999999</v>
      </c>
      <c r="K226" s="5">
        <v>19708.464</v>
      </c>
      <c r="L226" s="6">
        <f t="shared" si="56"/>
        <v>30574.495999999999</v>
      </c>
      <c r="M226" s="6">
        <v>158.37299999999999</v>
      </c>
    </row>
    <row r="227" spans="2:13" ht="51.75" hidden="1" customHeight="1">
      <c r="B227" s="9" t="s">
        <v>24</v>
      </c>
      <c r="C227" s="11">
        <f t="shared" si="53"/>
        <v>59520.365000000005</v>
      </c>
      <c r="D227" s="10">
        <v>11678.578</v>
      </c>
      <c r="E227" s="10">
        <v>5183.5600000000004</v>
      </c>
      <c r="F227" s="11">
        <f t="shared" si="54"/>
        <v>16862.137999999999</v>
      </c>
      <c r="G227" s="10">
        <v>133.50800000000001</v>
      </c>
      <c r="H227" s="10">
        <v>23530.27</v>
      </c>
      <c r="I227" s="11">
        <f t="shared" si="55"/>
        <v>23663.778000000002</v>
      </c>
      <c r="J227" s="10">
        <v>7870.7979999999998</v>
      </c>
      <c r="K227" s="10">
        <v>11028.279</v>
      </c>
      <c r="L227" s="11">
        <f t="shared" si="56"/>
        <v>18899.077000000001</v>
      </c>
      <c r="M227" s="11">
        <v>95.372</v>
      </c>
    </row>
    <row r="228" spans="2:13" ht="51.75" hidden="1" customHeight="1">
      <c r="B228" s="37" t="s">
        <v>25</v>
      </c>
      <c r="C228" s="6">
        <f t="shared" si="53"/>
        <v>55528.025999999998</v>
      </c>
      <c r="D228" s="5">
        <v>14159.684999999999</v>
      </c>
      <c r="E228" s="5">
        <v>3755.3530000000001</v>
      </c>
      <c r="F228" s="6">
        <f t="shared" si="54"/>
        <v>17915.038</v>
      </c>
      <c r="G228" s="5">
        <v>481.75299999999999</v>
      </c>
      <c r="H228" s="5">
        <v>15516.87</v>
      </c>
      <c r="I228" s="6">
        <f t="shared" si="55"/>
        <v>15998.623000000001</v>
      </c>
      <c r="J228" s="5">
        <v>5892.72</v>
      </c>
      <c r="K228" s="5">
        <v>11278.262000000001</v>
      </c>
      <c r="L228" s="6">
        <f t="shared" si="56"/>
        <v>17170.982</v>
      </c>
      <c r="M228" s="6">
        <v>4443.3829999999998</v>
      </c>
    </row>
    <row r="229" spans="2:13" ht="51.75" hidden="1" customHeight="1">
      <c r="B229" s="9" t="s">
        <v>26</v>
      </c>
      <c r="C229" s="11">
        <f t="shared" si="53"/>
        <v>67810.369000000006</v>
      </c>
      <c r="D229" s="10">
        <v>13215.521000000001</v>
      </c>
      <c r="E229" s="10">
        <v>5798.7349999999997</v>
      </c>
      <c r="F229" s="11">
        <f t="shared" si="54"/>
        <v>19014.256000000001</v>
      </c>
      <c r="G229" s="10">
        <v>404.77100000000002</v>
      </c>
      <c r="H229" s="10">
        <v>17343.400000000001</v>
      </c>
      <c r="I229" s="11">
        <f t="shared" si="55"/>
        <v>17748.171000000002</v>
      </c>
      <c r="J229" s="10">
        <v>5816.6580000000004</v>
      </c>
      <c r="K229" s="10">
        <v>24956.030999999999</v>
      </c>
      <c r="L229" s="11">
        <f t="shared" si="56"/>
        <v>30772.688999999998</v>
      </c>
      <c r="M229" s="11">
        <v>275.25299999999999</v>
      </c>
    </row>
    <row r="230" spans="2:13" ht="51.75" hidden="1" customHeight="1">
      <c r="B230" s="37" t="s">
        <v>27</v>
      </c>
      <c r="C230" s="6">
        <f t="shared" si="53"/>
        <v>70317.432000000001</v>
      </c>
      <c r="D230" s="5">
        <v>20278.074000000001</v>
      </c>
      <c r="E230" s="5">
        <v>4117.915</v>
      </c>
      <c r="F230" s="6">
        <f t="shared" si="54"/>
        <v>24395.989000000001</v>
      </c>
      <c r="G230" s="5">
        <v>1168.538</v>
      </c>
      <c r="H230" s="5">
        <v>13530.866</v>
      </c>
      <c r="I230" s="6">
        <f t="shared" si="55"/>
        <v>14699.404</v>
      </c>
      <c r="J230" s="5">
        <v>15772.003000000001</v>
      </c>
      <c r="K230" s="5">
        <v>13460.737999999999</v>
      </c>
      <c r="L230" s="6">
        <f t="shared" si="56"/>
        <v>29232.741000000002</v>
      </c>
      <c r="M230" s="6">
        <v>1989.298</v>
      </c>
    </row>
    <row r="231" spans="2:13" ht="51.75" hidden="1" customHeight="1">
      <c r="B231" s="13">
        <v>2015</v>
      </c>
      <c r="C231" s="35"/>
      <c r="D231" s="36"/>
      <c r="E231" s="36"/>
      <c r="F231" s="35"/>
      <c r="G231" s="36"/>
      <c r="H231" s="36"/>
      <c r="I231" s="35"/>
      <c r="J231" s="36"/>
      <c r="K231" s="36"/>
      <c r="L231" s="35"/>
      <c r="M231" s="35"/>
    </row>
    <row r="232" spans="2:13" ht="51.75" hidden="1" customHeight="1">
      <c r="B232" s="9" t="s">
        <v>16</v>
      </c>
      <c r="C232" s="11">
        <f t="shared" ref="C232:C243" si="57">F232+I232+L232+M232</f>
        <v>84184.313999999998</v>
      </c>
      <c r="D232" s="10">
        <v>17211.759999999998</v>
      </c>
      <c r="E232" s="10">
        <v>3083.8510000000001</v>
      </c>
      <c r="F232" s="11">
        <f t="shared" ref="F232:F243" si="58">E232+D232</f>
        <v>20295.610999999997</v>
      </c>
      <c r="G232" s="10">
        <v>1171.3409999999999</v>
      </c>
      <c r="H232" s="10">
        <v>9850.9830000000002</v>
      </c>
      <c r="I232" s="11">
        <f t="shared" ref="I232:I243" si="59">H232+G232</f>
        <v>11022.324000000001</v>
      </c>
      <c r="J232" s="10">
        <v>5543.567</v>
      </c>
      <c r="K232" s="10">
        <v>16110.880999999999</v>
      </c>
      <c r="L232" s="11">
        <f t="shared" ref="L232:L243" si="60">K232+J232</f>
        <v>21654.448</v>
      </c>
      <c r="M232" s="11">
        <v>31211.931</v>
      </c>
    </row>
    <row r="233" spans="2:13" ht="51.75" hidden="1" customHeight="1">
      <c r="B233" s="37" t="s">
        <v>17</v>
      </c>
      <c r="C233" s="6">
        <f t="shared" si="57"/>
        <v>54310.262000000002</v>
      </c>
      <c r="D233" s="5">
        <v>12602.671</v>
      </c>
      <c r="E233" s="5">
        <v>4290.3370000000004</v>
      </c>
      <c r="F233" s="6">
        <f t="shared" si="58"/>
        <v>16893.008000000002</v>
      </c>
      <c r="G233" s="5">
        <v>367.69799999999998</v>
      </c>
      <c r="H233" s="5">
        <v>13222.072</v>
      </c>
      <c r="I233" s="6">
        <f t="shared" si="59"/>
        <v>13589.77</v>
      </c>
      <c r="J233" s="5">
        <v>5353.8869999999997</v>
      </c>
      <c r="K233" s="5">
        <v>16855.595000000001</v>
      </c>
      <c r="L233" s="6">
        <f t="shared" si="60"/>
        <v>22209.482</v>
      </c>
      <c r="M233" s="6">
        <v>1618.002</v>
      </c>
    </row>
    <row r="234" spans="2:13" ht="51.75" hidden="1" customHeight="1">
      <c r="B234" s="9" t="s">
        <v>18</v>
      </c>
      <c r="C234" s="11">
        <f t="shared" si="57"/>
        <v>67903.233000000007</v>
      </c>
      <c r="D234" s="10">
        <v>21054.058000000001</v>
      </c>
      <c r="E234" s="10">
        <v>3019.9870000000001</v>
      </c>
      <c r="F234" s="11">
        <f t="shared" si="58"/>
        <v>24074.045000000002</v>
      </c>
      <c r="G234" s="10">
        <v>370.81599999999997</v>
      </c>
      <c r="H234" s="10">
        <v>14371.776</v>
      </c>
      <c r="I234" s="11">
        <f t="shared" si="59"/>
        <v>14742.592000000001</v>
      </c>
      <c r="J234" s="10">
        <v>6921.2820000000002</v>
      </c>
      <c r="K234" s="10">
        <v>20467.475999999999</v>
      </c>
      <c r="L234" s="11">
        <f t="shared" si="60"/>
        <v>27388.757999999998</v>
      </c>
      <c r="M234" s="11">
        <v>1697.838</v>
      </c>
    </row>
    <row r="235" spans="2:13" ht="51.75" hidden="1" customHeight="1">
      <c r="B235" s="37" t="s">
        <v>19</v>
      </c>
      <c r="C235" s="6">
        <f t="shared" si="57"/>
        <v>55952.252</v>
      </c>
      <c r="D235" s="5">
        <v>14439.65</v>
      </c>
      <c r="E235" s="5">
        <v>3232.5639999999999</v>
      </c>
      <c r="F235" s="6">
        <f t="shared" si="58"/>
        <v>17672.214</v>
      </c>
      <c r="G235" s="5">
        <v>237.75</v>
      </c>
      <c r="H235" s="5">
        <v>14482.196</v>
      </c>
      <c r="I235" s="6">
        <f t="shared" si="59"/>
        <v>14719.946</v>
      </c>
      <c r="J235" s="5">
        <v>6826.61</v>
      </c>
      <c r="K235" s="5">
        <v>14362.97</v>
      </c>
      <c r="L235" s="6">
        <f t="shared" si="60"/>
        <v>21189.579999999998</v>
      </c>
      <c r="M235" s="6">
        <v>2370.5120000000002</v>
      </c>
    </row>
    <row r="236" spans="2:13" ht="51.75" hidden="1" customHeight="1">
      <c r="B236" s="9" t="s">
        <v>20</v>
      </c>
      <c r="C236" s="11">
        <f t="shared" si="57"/>
        <v>55393.995000000003</v>
      </c>
      <c r="D236" s="10">
        <v>13599.594999999999</v>
      </c>
      <c r="E236" s="10">
        <v>4840.5119999999997</v>
      </c>
      <c r="F236" s="11">
        <f t="shared" si="58"/>
        <v>18440.107</v>
      </c>
      <c r="G236" s="10">
        <v>299.59899999999999</v>
      </c>
      <c r="H236" s="10">
        <v>17047.547999999999</v>
      </c>
      <c r="I236" s="11">
        <f t="shared" si="59"/>
        <v>17347.146999999997</v>
      </c>
      <c r="J236" s="10">
        <v>7561.3320000000003</v>
      </c>
      <c r="K236" s="10">
        <v>11888.395</v>
      </c>
      <c r="L236" s="11">
        <f t="shared" si="60"/>
        <v>19449.726999999999</v>
      </c>
      <c r="M236" s="11">
        <v>157.01400000000001</v>
      </c>
    </row>
    <row r="237" spans="2:13" ht="51.75" hidden="1" customHeight="1">
      <c r="B237" s="37" t="s">
        <v>21</v>
      </c>
      <c r="C237" s="6">
        <f t="shared" si="57"/>
        <v>59149.697</v>
      </c>
      <c r="D237" s="5">
        <v>14862.152</v>
      </c>
      <c r="E237" s="5">
        <v>3504.913</v>
      </c>
      <c r="F237" s="6">
        <f t="shared" si="58"/>
        <v>18367.064999999999</v>
      </c>
      <c r="G237" s="5">
        <v>369.24799999999999</v>
      </c>
      <c r="H237" s="5">
        <v>17132.460999999999</v>
      </c>
      <c r="I237" s="6">
        <f t="shared" si="59"/>
        <v>17501.708999999999</v>
      </c>
      <c r="J237" s="5">
        <v>5750.8220000000001</v>
      </c>
      <c r="K237" s="5">
        <v>17347.794000000002</v>
      </c>
      <c r="L237" s="6">
        <f t="shared" si="60"/>
        <v>23098.616000000002</v>
      </c>
      <c r="M237" s="6">
        <v>182.30699999999999</v>
      </c>
    </row>
    <row r="238" spans="2:13" ht="51.75" hidden="1" customHeight="1">
      <c r="B238" s="9" t="s">
        <v>22</v>
      </c>
      <c r="C238" s="11">
        <f t="shared" si="57"/>
        <v>77387.645999999993</v>
      </c>
      <c r="D238" s="10">
        <v>10292.498</v>
      </c>
      <c r="E238" s="10">
        <v>5666.5060000000003</v>
      </c>
      <c r="F238" s="11">
        <f t="shared" si="58"/>
        <v>15959.004000000001</v>
      </c>
      <c r="G238" s="10">
        <v>300.27199999999999</v>
      </c>
      <c r="H238" s="10">
        <v>21137.451000000001</v>
      </c>
      <c r="I238" s="11">
        <f t="shared" si="59"/>
        <v>21437.723000000002</v>
      </c>
      <c r="J238" s="10">
        <v>5647.9629999999997</v>
      </c>
      <c r="K238" s="10">
        <v>31381.536</v>
      </c>
      <c r="L238" s="11">
        <f t="shared" si="60"/>
        <v>37029.498999999996</v>
      </c>
      <c r="M238" s="11">
        <v>2961.42</v>
      </c>
    </row>
    <row r="239" spans="2:13" ht="51.75" hidden="1" customHeight="1">
      <c r="B239" s="37" t="s">
        <v>23</v>
      </c>
      <c r="C239" s="6">
        <f t="shared" si="57"/>
        <v>61795.275999999998</v>
      </c>
      <c r="D239" s="5">
        <v>16535.363000000001</v>
      </c>
      <c r="E239" s="5">
        <v>7116.2129999999997</v>
      </c>
      <c r="F239" s="6">
        <f t="shared" si="58"/>
        <v>23651.576000000001</v>
      </c>
      <c r="G239" s="5">
        <v>45.097000000000001</v>
      </c>
      <c r="H239" s="5">
        <v>13784.684999999999</v>
      </c>
      <c r="I239" s="6">
        <f t="shared" si="59"/>
        <v>13829.781999999999</v>
      </c>
      <c r="J239" s="5">
        <v>8173.723</v>
      </c>
      <c r="K239" s="5">
        <v>15702.197</v>
      </c>
      <c r="L239" s="6">
        <f t="shared" si="60"/>
        <v>23875.919999999998</v>
      </c>
      <c r="M239" s="6">
        <v>437.99799999999999</v>
      </c>
    </row>
    <row r="240" spans="2:13" ht="51.75" hidden="1" customHeight="1">
      <c r="B240" s="9" t="s">
        <v>24</v>
      </c>
      <c r="C240" s="11">
        <f t="shared" si="57"/>
        <v>42320.797000000006</v>
      </c>
      <c r="D240" s="10">
        <v>9110.7790000000005</v>
      </c>
      <c r="E240" s="10">
        <v>4603.8670000000002</v>
      </c>
      <c r="F240" s="11">
        <f t="shared" si="58"/>
        <v>13714.646000000001</v>
      </c>
      <c r="G240" s="10">
        <v>765.697</v>
      </c>
      <c r="H240" s="10">
        <v>11414.266</v>
      </c>
      <c r="I240" s="11">
        <f t="shared" si="59"/>
        <v>12179.963</v>
      </c>
      <c r="J240" s="10">
        <v>7365.6329999999998</v>
      </c>
      <c r="K240" s="10">
        <v>9033.5740000000005</v>
      </c>
      <c r="L240" s="11">
        <f t="shared" si="60"/>
        <v>16399.207000000002</v>
      </c>
      <c r="M240" s="11">
        <v>26.981000000000002</v>
      </c>
    </row>
    <row r="241" spans="2:13" ht="51.75" hidden="1" customHeight="1">
      <c r="B241" s="37" t="s">
        <v>25</v>
      </c>
      <c r="C241" s="6">
        <f t="shared" si="57"/>
        <v>67324.562999999995</v>
      </c>
      <c r="D241" s="5">
        <v>13296.058000000001</v>
      </c>
      <c r="E241" s="5">
        <v>4084.5239999999999</v>
      </c>
      <c r="F241" s="6">
        <f t="shared" si="58"/>
        <v>17380.582000000002</v>
      </c>
      <c r="G241" s="5">
        <v>183.42699999999999</v>
      </c>
      <c r="H241" s="5">
        <v>23999.368999999999</v>
      </c>
      <c r="I241" s="6">
        <f t="shared" si="59"/>
        <v>24182.795999999998</v>
      </c>
      <c r="J241" s="5">
        <v>6487.607</v>
      </c>
      <c r="K241" s="5">
        <v>19263.034</v>
      </c>
      <c r="L241" s="6">
        <f t="shared" si="60"/>
        <v>25750.641</v>
      </c>
      <c r="M241" s="6">
        <v>10.544</v>
      </c>
    </row>
    <row r="242" spans="2:13" ht="51.75" hidden="1" customHeight="1">
      <c r="B242" s="9" t="s">
        <v>26</v>
      </c>
      <c r="C242" s="11">
        <f t="shared" si="57"/>
        <v>63449.202000000005</v>
      </c>
      <c r="D242" s="10">
        <v>13972.924000000001</v>
      </c>
      <c r="E242" s="10">
        <v>2997.0349999999999</v>
      </c>
      <c r="F242" s="11">
        <f t="shared" si="58"/>
        <v>16969.959000000003</v>
      </c>
      <c r="G242" s="10">
        <v>224.53800000000001</v>
      </c>
      <c r="H242" s="10">
        <v>21662.695</v>
      </c>
      <c r="I242" s="11">
        <f t="shared" si="59"/>
        <v>21887.233</v>
      </c>
      <c r="J242" s="10">
        <v>6308.3069999999998</v>
      </c>
      <c r="K242" s="10">
        <v>18276.491999999998</v>
      </c>
      <c r="L242" s="11">
        <f t="shared" si="60"/>
        <v>24584.798999999999</v>
      </c>
      <c r="M242" s="11">
        <v>7.2110000000000003</v>
      </c>
    </row>
    <row r="243" spans="2:13" ht="51.75" hidden="1" customHeight="1">
      <c r="B243" s="37" t="s">
        <v>27</v>
      </c>
      <c r="C243" s="6">
        <f t="shared" si="57"/>
        <v>74657.565000000002</v>
      </c>
      <c r="D243" s="5">
        <v>11900.492</v>
      </c>
      <c r="E243" s="5">
        <v>5073.8549999999996</v>
      </c>
      <c r="F243" s="6">
        <f t="shared" si="58"/>
        <v>16974.347000000002</v>
      </c>
      <c r="G243" s="5">
        <v>1799.78</v>
      </c>
      <c r="H243" s="5">
        <v>11936.638999999999</v>
      </c>
      <c r="I243" s="6">
        <f t="shared" si="59"/>
        <v>13736.419</v>
      </c>
      <c r="J243" s="5">
        <v>31296.169000000002</v>
      </c>
      <c r="K243" s="5">
        <v>11877.066000000001</v>
      </c>
      <c r="L243" s="6">
        <f t="shared" si="60"/>
        <v>43173.235000000001</v>
      </c>
      <c r="M243" s="6">
        <v>773.56399999999996</v>
      </c>
    </row>
    <row r="244" spans="2:13" ht="51.75" hidden="1" customHeight="1">
      <c r="B244" s="13">
        <v>2016</v>
      </c>
      <c r="C244" s="35"/>
      <c r="D244" s="36"/>
      <c r="E244" s="36"/>
      <c r="F244" s="35"/>
      <c r="G244" s="36"/>
      <c r="H244" s="36"/>
      <c r="I244" s="35"/>
      <c r="J244" s="36"/>
      <c r="K244" s="36"/>
      <c r="L244" s="35"/>
      <c r="M244" s="35"/>
    </row>
    <row r="245" spans="2:13" ht="51.75" hidden="1" customHeight="1">
      <c r="B245" s="9" t="s">
        <v>16</v>
      </c>
      <c r="C245" s="11">
        <f t="shared" ref="C245:C256" si="61">F245+I245+L245+M245</f>
        <v>64819.923000000003</v>
      </c>
      <c r="D245" s="10">
        <v>10821.710999999999</v>
      </c>
      <c r="E245" s="10">
        <v>4573.6170000000002</v>
      </c>
      <c r="F245" s="11">
        <f t="shared" ref="F245:F256" si="62">E245+D245</f>
        <v>15395.328</v>
      </c>
      <c r="G245" s="10">
        <v>727.86400000000003</v>
      </c>
      <c r="H245" s="10">
        <v>12622.183000000001</v>
      </c>
      <c r="I245" s="11">
        <f t="shared" ref="I245:I256" si="63">H245+G245</f>
        <v>13350.047</v>
      </c>
      <c r="J245" s="10">
        <v>24268.159</v>
      </c>
      <c r="K245" s="10">
        <v>11761.991</v>
      </c>
      <c r="L245" s="11">
        <f t="shared" ref="L245:L256" si="64">K245+J245</f>
        <v>36030.15</v>
      </c>
      <c r="M245" s="11">
        <v>44.398000000000003</v>
      </c>
    </row>
    <row r="246" spans="2:13" ht="51.75" hidden="1" customHeight="1">
      <c r="B246" s="37" t="s">
        <v>17</v>
      </c>
      <c r="C246" s="6">
        <f t="shared" si="61"/>
        <v>63072.827999999994</v>
      </c>
      <c r="D246" s="5">
        <v>14250.103999999999</v>
      </c>
      <c r="E246" s="5">
        <v>4428.8249999999998</v>
      </c>
      <c r="F246" s="6">
        <f t="shared" si="62"/>
        <v>18678.929</v>
      </c>
      <c r="G246" s="5">
        <v>381.52300000000002</v>
      </c>
      <c r="H246" s="5">
        <v>11472.64</v>
      </c>
      <c r="I246" s="6">
        <f t="shared" si="63"/>
        <v>11854.162999999999</v>
      </c>
      <c r="J246" s="5">
        <v>17344.195</v>
      </c>
      <c r="K246" s="5">
        <v>14968.441000000001</v>
      </c>
      <c r="L246" s="6">
        <f t="shared" si="64"/>
        <v>32312.635999999999</v>
      </c>
      <c r="M246" s="6">
        <v>227.1</v>
      </c>
    </row>
    <row r="247" spans="2:13" ht="51.75" hidden="1" customHeight="1">
      <c r="B247" s="9" t="s">
        <v>18</v>
      </c>
      <c r="C247" s="11">
        <f t="shared" si="61"/>
        <v>79162.239000000001</v>
      </c>
      <c r="D247" s="10">
        <v>14438.925999999999</v>
      </c>
      <c r="E247" s="10">
        <v>3050.768</v>
      </c>
      <c r="F247" s="11">
        <f t="shared" si="62"/>
        <v>17489.694</v>
      </c>
      <c r="G247" s="10">
        <v>182.05799999999999</v>
      </c>
      <c r="H247" s="10">
        <v>12935.566999999999</v>
      </c>
      <c r="I247" s="11">
        <f t="shared" si="63"/>
        <v>13117.625</v>
      </c>
      <c r="J247" s="10">
        <v>14136.708000000001</v>
      </c>
      <c r="K247" s="10">
        <v>34269.387000000002</v>
      </c>
      <c r="L247" s="11">
        <f t="shared" si="64"/>
        <v>48406.095000000001</v>
      </c>
      <c r="M247" s="11">
        <v>148.82499999999999</v>
      </c>
    </row>
    <row r="248" spans="2:13" ht="51.75" hidden="1" customHeight="1">
      <c r="B248" s="37" t="s">
        <v>19</v>
      </c>
      <c r="C248" s="6">
        <f t="shared" si="61"/>
        <v>63128.639000000003</v>
      </c>
      <c r="D248" s="5">
        <v>11216.209000000001</v>
      </c>
      <c r="E248" s="5">
        <v>3781.3870000000002</v>
      </c>
      <c r="F248" s="6">
        <f t="shared" si="62"/>
        <v>14997.596000000001</v>
      </c>
      <c r="G248" s="5">
        <v>252.803</v>
      </c>
      <c r="H248" s="5">
        <v>13723.093000000001</v>
      </c>
      <c r="I248" s="6">
        <f t="shared" si="63"/>
        <v>13975.896000000001</v>
      </c>
      <c r="J248" s="5">
        <v>13362.816999999999</v>
      </c>
      <c r="K248" s="5">
        <v>18256.620999999999</v>
      </c>
      <c r="L248" s="6">
        <f t="shared" si="64"/>
        <v>31619.437999999998</v>
      </c>
      <c r="M248" s="6">
        <v>2535.7089999999998</v>
      </c>
    </row>
    <row r="249" spans="2:13" ht="51.75" hidden="1" customHeight="1">
      <c r="B249" s="9" t="s">
        <v>20</v>
      </c>
      <c r="C249" s="11">
        <f t="shared" si="61"/>
        <v>74183.748999999996</v>
      </c>
      <c r="D249" s="10">
        <v>15022.861000000001</v>
      </c>
      <c r="E249" s="10">
        <v>2977.7249999999999</v>
      </c>
      <c r="F249" s="11">
        <f t="shared" si="62"/>
        <v>18000.585999999999</v>
      </c>
      <c r="G249" s="10">
        <v>897.56200000000001</v>
      </c>
      <c r="H249" s="10">
        <v>21117.097000000002</v>
      </c>
      <c r="I249" s="11">
        <f t="shared" si="63"/>
        <v>22014.659000000003</v>
      </c>
      <c r="J249" s="10">
        <v>9052.6740000000009</v>
      </c>
      <c r="K249" s="10">
        <v>25012.608</v>
      </c>
      <c r="L249" s="11">
        <f t="shared" si="64"/>
        <v>34065.281999999999</v>
      </c>
      <c r="M249" s="11">
        <v>103.22199999999999</v>
      </c>
    </row>
    <row r="250" spans="2:13" ht="51.75" hidden="1" customHeight="1">
      <c r="B250" s="37" t="s">
        <v>21</v>
      </c>
      <c r="C250" s="6">
        <f t="shared" si="61"/>
        <v>58038.449000000001</v>
      </c>
      <c r="D250" s="5">
        <v>13145.994000000001</v>
      </c>
      <c r="E250" s="5">
        <v>3304.8789999999999</v>
      </c>
      <c r="F250" s="6">
        <f t="shared" si="62"/>
        <v>16450.873</v>
      </c>
      <c r="G250" s="5">
        <v>208.75700000000001</v>
      </c>
      <c r="H250" s="5">
        <v>10246.822</v>
      </c>
      <c r="I250" s="6">
        <f t="shared" si="63"/>
        <v>10455.579</v>
      </c>
      <c r="J250" s="5">
        <v>14845.178</v>
      </c>
      <c r="K250" s="5">
        <v>16203.880999999999</v>
      </c>
      <c r="L250" s="6">
        <f t="shared" si="64"/>
        <v>31049.059000000001</v>
      </c>
      <c r="M250" s="6">
        <v>82.938000000000002</v>
      </c>
    </row>
    <row r="251" spans="2:13" ht="51.75" hidden="1" customHeight="1">
      <c r="B251" s="9" t="s">
        <v>22</v>
      </c>
      <c r="C251" s="11">
        <f t="shared" si="61"/>
        <v>74694.677999999985</v>
      </c>
      <c r="D251" s="10">
        <v>11200.007</v>
      </c>
      <c r="E251" s="10">
        <v>3167.0340000000001</v>
      </c>
      <c r="F251" s="11">
        <f t="shared" si="62"/>
        <v>14367.040999999999</v>
      </c>
      <c r="G251" s="10">
        <v>478.92399999999998</v>
      </c>
      <c r="H251" s="10">
        <v>23661.843000000001</v>
      </c>
      <c r="I251" s="11">
        <f t="shared" si="63"/>
        <v>24140.767</v>
      </c>
      <c r="J251" s="10">
        <v>15232.55</v>
      </c>
      <c r="K251" s="10">
        <v>20846.32</v>
      </c>
      <c r="L251" s="11">
        <f t="shared" si="64"/>
        <v>36078.869999999995</v>
      </c>
      <c r="M251" s="11">
        <v>108</v>
      </c>
    </row>
    <row r="252" spans="2:13" ht="51.75" hidden="1" customHeight="1">
      <c r="B252" s="37" t="s">
        <v>23</v>
      </c>
      <c r="C252" s="6">
        <f t="shared" si="61"/>
        <v>134824.36199999999</v>
      </c>
      <c r="D252" s="5">
        <v>12151.385</v>
      </c>
      <c r="E252" s="5">
        <v>5860.3580000000002</v>
      </c>
      <c r="F252" s="6">
        <f t="shared" si="62"/>
        <v>18011.743000000002</v>
      </c>
      <c r="G252" s="5">
        <v>606.13</v>
      </c>
      <c r="H252" s="5">
        <v>13307.412</v>
      </c>
      <c r="I252" s="6">
        <f t="shared" si="63"/>
        <v>13913.541999999999</v>
      </c>
      <c r="J252" s="5">
        <v>71167.171000000002</v>
      </c>
      <c r="K252" s="5">
        <v>30560.686000000002</v>
      </c>
      <c r="L252" s="6">
        <f t="shared" si="64"/>
        <v>101727.857</v>
      </c>
      <c r="M252" s="6">
        <v>1171.22</v>
      </c>
    </row>
    <row r="253" spans="2:13" ht="51.75" hidden="1" customHeight="1">
      <c r="B253" s="9" t="s">
        <v>24</v>
      </c>
      <c r="C253" s="11">
        <f t="shared" si="61"/>
        <v>98574.689000000013</v>
      </c>
      <c r="D253" s="10">
        <v>8557.3150000000005</v>
      </c>
      <c r="E253" s="10">
        <v>4266.4210000000003</v>
      </c>
      <c r="F253" s="11">
        <f t="shared" si="62"/>
        <v>12823.736000000001</v>
      </c>
      <c r="G253" s="10">
        <v>372.83</v>
      </c>
      <c r="H253" s="10">
        <v>8616.223</v>
      </c>
      <c r="I253" s="11">
        <f t="shared" si="63"/>
        <v>8989.0529999999999</v>
      </c>
      <c r="J253" s="10">
        <v>49122.052000000003</v>
      </c>
      <c r="K253" s="10">
        <v>27393.665000000001</v>
      </c>
      <c r="L253" s="11">
        <f t="shared" si="64"/>
        <v>76515.717000000004</v>
      </c>
      <c r="M253" s="11">
        <v>246.18299999999999</v>
      </c>
    </row>
    <row r="254" spans="2:13" ht="51.75" hidden="1" customHeight="1">
      <c r="B254" s="37" t="s">
        <v>25</v>
      </c>
      <c r="C254" s="6">
        <f t="shared" si="61"/>
        <v>99498.654999999999</v>
      </c>
      <c r="D254" s="5">
        <v>11379.183999999999</v>
      </c>
      <c r="E254" s="5">
        <v>3299.1089999999999</v>
      </c>
      <c r="F254" s="6">
        <f t="shared" si="62"/>
        <v>14678.293</v>
      </c>
      <c r="G254" s="5">
        <v>335.875</v>
      </c>
      <c r="H254" s="5">
        <v>19982.007000000001</v>
      </c>
      <c r="I254" s="6">
        <f t="shared" si="63"/>
        <v>20317.882000000001</v>
      </c>
      <c r="J254" s="5">
        <v>43100.372000000003</v>
      </c>
      <c r="K254" s="5">
        <v>21011.473000000002</v>
      </c>
      <c r="L254" s="6">
        <f t="shared" si="64"/>
        <v>64111.845000000001</v>
      </c>
      <c r="M254" s="6">
        <v>390.63499999999999</v>
      </c>
    </row>
    <row r="255" spans="2:13" ht="51.75" hidden="1" customHeight="1">
      <c r="B255" s="9" t="s">
        <v>26</v>
      </c>
      <c r="C255" s="11">
        <f t="shared" si="61"/>
        <v>69313.615000000005</v>
      </c>
      <c r="D255" s="10">
        <v>11859.758</v>
      </c>
      <c r="E255" s="10">
        <v>4932.2839999999997</v>
      </c>
      <c r="F255" s="11">
        <f t="shared" si="62"/>
        <v>16792.042000000001</v>
      </c>
      <c r="G255" s="10">
        <v>1310.596</v>
      </c>
      <c r="H255" s="10">
        <v>11146.263999999999</v>
      </c>
      <c r="I255" s="11">
        <f t="shared" si="63"/>
        <v>12456.859999999999</v>
      </c>
      <c r="J255" s="10">
        <v>16858.038</v>
      </c>
      <c r="K255" s="10">
        <v>22644.924999999999</v>
      </c>
      <c r="L255" s="11">
        <f t="shared" si="64"/>
        <v>39502.963000000003</v>
      </c>
      <c r="M255" s="11">
        <v>561.75</v>
      </c>
    </row>
    <row r="256" spans="2:13" ht="51.75" hidden="1" customHeight="1">
      <c r="B256" s="37" t="s">
        <v>27</v>
      </c>
      <c r="C256" s="6">
        <f t="shared" si="61"/>
        <v>83702.803</v>
      </c>
      <c r="D256" s="5">
        <v>12736.124</v>
      </c>
      <c r="E256" s="5">
        <v>4270.67</v>
      </c>
      <c r="F256" s="6">
        <f t="shared" si="62"/>
        <v>17006.794000000002</v>
      </c>
      <c r="G256" s="5">
        <v>635.51</v>
      </c>
      <c r="H256" s="5">
        <v>11400.657999999999</v>
      </c>
      <c r="I256" s="6">
        <f t="shared" si="63"/>
        <v>12036.168</v>
      </c>
      <c r="J256" s="5">
        <v>38261.048999999999</v>
      </c>
      <c r="K256" s="5">
        <v>16100.300999999999</v>
      </c>
      <c r="L256" s="6">
        <f t="shared" si="64"/>
        <v>54361.35</v>
      </c>
      <c r="M256" s="6">
        <v>298.49099999999999</v>
      </c>
    </row>
    <row r="257" spans="2:13" ht="51.75" hidden="1" customHeight="1">
      <c r="B257" s="13">
        <v>2017</v>
      </c>
      <c r="C257" s="35"/>
      <c r="D257" s="36"/>
      <c r="E257" s="36"/>
      <c r="F257" s="35"/>
      <c r="G257" s="36"/>
      <c r="H257" s="36"/>
      <c r="I257" s="35"/>
      <c r="J257" s="36"/>
      <c r="K257" s="36"/>
      <c r="L257" s="35"/>
      <c r="M257" s="35"/>
    </row>
    <row r="258" spans="2:13" ht="51.75" hidden="1" customHeight="1">
      <c r="B258" s="9" t="s">
        <v>16</v>
      </c>
      <c r="C258" s="11">
        <f t="shared" ref="C258:C269" si="65">F258+I258+L258+M258</f>
        <v>122765.033</v>
      </c>
      <c r="D258" s="10">
        <v>8920.0959999999995</v>
      </c>
      <c r="E258" s="10">
        <v>4118.6149999999998</v>
      </c>
      <c r="F258" s="11">
        <f t="shared" ref="F258:F269" si="66">E258+D258</f>
        <v>13038.710999999999</v>
      </c>
      <c r="G258" s="10">
        <v>176.09399999999999</v>
      </c>
      <c r="H258" s="10">
        <v>10846.172</v>
      </c>
      <c r="I258" s="11">
        <f t="shared" ref="I258:I269" si="67">H258+G258</f>
        <v>11022.266</v>
      </c>
      <c r="J258" s="10">
        <v>81091.441999999995</v>
      </c>
      <c r="K258" s="10">
        <v>17583.471000000001</v>
      </c>
      <c r="L258" s="11">
        <f t="shared" ref="L258:L269" si="68">K258+J258</f>
        <v>98674.913</v>
      </c>
      <c r="M258" s="11">
        <v>29.143000000000001</v>
      </c>
    </row>
    <row r="259" spans="2:13" ht="51.75" hidden="1" customHeight="1">
      <c r="B259" s="37" t="s">
        <v>17</v>
      </c>
      <c r="C259" s="6">
        <f t="shared" si="65"/>
        <v>47147.233000000007</v>
      </c>
      <c r="D259" s="5">
        <v>8110.8370000000004</v>
      </c>
      <c r="E259" s="5">
        <v>3711.1419999999998</v>
      </c>
      <c r="F259" s="6">
        <f t="shared" si="66"/>
        <v>11821.978999999999</v>
      </c>
      <c r="G259" s="5">
        <v>258.65300000000002</v>
      </c>
      <c r="H259" s="5">
        <v>10406.819</v>
      </c>
      <c r="I259" s="6">
        <f t="shared" si="67"/>
        <v>10665.472</v>
      </c>
      <c r="J259" s="5">
        <v>8370.6180000000004</v>
      </c>
      <c r="K259" s="5">
        <v>16187.387000000001</v>
      </c>
      <c r="L259" s="6">
        <f t="shared" si="68"/>
        <v>24558.005000000001</v>
      </c>
      <c r="M259" s="6">
        <v>101.777</v>
      </c>
    </row>
    <row r="260" spans="2:13" ht="51.75" hidden="1" customHeight="1">
      <c r="B260" s="9" t="s">
        <v>18</v>
      </c>
      <c r="C260" s="11">
        <f t="shared" si="65"/>
        <v>70599.963000000003</v>
      </c>
      <c r="D260" s="10">
        <v>11240.433000000001</v>
      </c>
      <c r="E260" s="10">
        <v>4214.4009999999998</v>
      </c>
      <c r="F260" s="11">
        <f t="shared" si="66"/>
        <v>15454.834000000001</v>
      </c>
      <c r="G260" s="10">
        <v>514.41200000000003</v>
      </c>
      <c r="H260" s="10">
        <v>15816.947</v>
      </c>
      <c r="I260" s="11">
        <f t="shared" si="67"/>
        <v>16331.359</v>
      </c>
      <c r="J260" s="10">
        <v>13232.993</v>
      </c>
      <c r="K260" s="10">
        <v>23870.245999999999</v>
      </c>
      <c r="L260" s="11">
        <f t="shared" si="68"/>
        <v>37103.239000000001</v>
      </c>
      <c r="M260" s="11">
        <v>1710.5309999999999</v>
      </c>
    </row>
    <row r="261" spans="2:13" ht="51.75" hidden="1" customHeight="1">
      <c r="B261" s="37" t="s">
        <v>19</v>
      </c>
      <c r="C261" s="6">
        <f t="shared" si="65"/>
        <v>65280.359999999993</v>
      </c>
      <c r="D261" s="5">
        <v>8569.884</v>
      </c>
      <c r="E261" s="5">
        <v>7901.9489999999996</v>
      </c>
      <c r="F261" s="6">
        <f t="shared" si="66"/>
        <v>16471.832999999999</v>
      </c>
      <c r="G261" s="5">
        <v>133.303</v>
      </c>
      <c r="H261" s="5">
        <v>14974.674000000001</v>
      </c>
      <c r="I261" s="6">
        <f t="shared" si="67"/>
        <v>15107.977000000001</v>
      </c>
      <c r="J261" s="5">
        <v>14808.922</v>
      </c>
      <c r="K261" s="5">
        <v>18129.945</v>
      </c>
      <c r="L261" s="6">
        <f t="shared" si="68"/>
        <v>32938.866999999998</v>
      </c>
      <c r="M261" s="6">
        <v>761.68299999999999</v>
      </c>
    </row>
    <row r="262" spans="2:13" ht="51.75" hidden="1" customHeight="1">
      <c r="B262" s="9" t="s">
        <v>20</v>
      </c>
      <c r="C262" s="11">
        <f t="shared" si="65"/>
        <v>60959.224000000002</v>
      </c>
      <c r="D262" s="10">
        <v>10356.146000000001</v>
      </c>
      <c r="E262" s="10">
        <v>5867.94</v>
      </c>
      <c r="F262" s="11">
        <f t="shared" si="66"/>
        <v>16224.085999999999</v>
      </c>
      <c r="G262" s="10">
        <v>96.831000000000003</v>
      </c>
      <c r="H262" s="10">
        <v>12269.932000000001</v>
      </c>
      <c r="I262" s="11">
        <f t="shared" si="67"/>
        <v>12366.763000000001</v>
      </c>
      <c r="J262" s="10">
        <v>13351.082</v>
      </c>
      <c r="K262" s="10">
        <v>18576.521000000001</v>
      </c>
      <c r="L262" s="11">
        <f t="shared" si="68"/>
        <v>31927.603000000003</v>
      </c>
      <c r="M262" s="11">
        <v>440.77199999999999</v>
      </c>
    </row>
    <row r="263" spans="2:13" ht="51.75" hidden="1" customHeight="1">
      <c r="B263" s="37" t="s">
        <v>21</v>
      </c>
      <c r="C263" s="6">
        <f t="shared" si="65"/>
        <v>54996.275999999991</v>
      </c>
      <c r="D263" s="5">
        <v>8316.3420000000006</v>
      </c>
      <c r="E263" s="5">
        <v>10719.58</v>
      </c>
      <c r="F263" s="6">
        <f t="shared" si="66"/>
        <v>19035.921999999999</v>
      </c>
      <c r="G263" s="5">
        <v>104.217</v>
      </c>
      <c r="H263" s="5">
        <v>10582.654</v>
      </c>
      <c r="I263" s="6">
        <f t="shared" si="67"/>
        <v>10686.871000000001</v>
      </c>
      <c r="J263" s="5">
        <v>6864.5529999999999</v>
      </c>
      <c r="K263" s="5">
        <v>18062.3</v>
      </c>
      <c r="L263" s="6">
        <f t="shared" si="68"/>
        <v>24926.852999999999</v>
      </c>
      <c r="M263" s="6">
        <v>346.63</v>
      </c>
    </row>
    <row r="264" spans="2:13" ht="51.75" hidden="1" customHeight="1">
      <c r="B264" s="9" t="s">
        <v>22</v>
      </c>
      <c r="C264" s="11">
        <f t="shared" si="65"/>
        <v>59639.125999999989</v>
      </c>
      <c r="D264" s="10">
        <v>9467.9439999999995</v>
      </c>
      <c r="E264" s="10">
        <v>8683.5679999999993</v>
      </c>
      <c r="F264" s="11">
        <f t="shared" si="66"/>
        <v>18151.511999999999</v>
      </c>
      <c r="G264" s="10">
        <v>841.18899999999996</v>
      </c>
      <c r="H264" s="10">
        <v>14003.953</v>
      </c>
      <c r="I264" s="11">
        <f t="shared" si="67"/>
        <v>14845.142</v>
      </c>
      <c r="J264" s="10">
        <v>8292.9740000000002</v>
      </c>
      <c r="K264" s="10">
        <v>18299.513999999999</v>
      </c>
      <c r="L264" s="11">
        <f t="shared" si="68"/>
        <v>26592.487999999998</v>
      </c>
      <c r="M264" s="11">
        <v>49.984000000000002</v>
      </c>
    </row>
    <row r="265" spans="2:13" ht="51.75" hidden="1" customHeight="1">
      <c r="B265" s="37" t="s">
        <v>23</v>
      </c>
      <c r="C265" s="6">
        <f t="shared" si="65"/>
        <v>58370.222000000002</v>
      </c>
      <c r="D265" s="5">
        <v>9681.4240000000009</v>
      </c>
      <c r="E265" s="5">
        <v>3912.2240000000002</v>
      </c>
      <c r="F265" s="6">
        <f t="shared" si="66"/>
        <v>13593.648000000001</v>
      </c>
      <c r="G265" s="5">
        <v>188.91200000000001</v>
      </c>
      <c r="H265" s="5">
        <v>13141.378000000001</v>
      </c>
      <c r="I265" s="6">
        <f t="shared" si="67"/>
        <v>13330.29</v>
      </c>
      <c r="J265" s="5">
        <v>10688.638000000001</v>
      </c>
      <c r="K265" s="5">
        <v>20418.657999999999</v>
      </c>
      <c r="L265" s="6">
        <f t="shared" si="68"/>
        <v>31107.296000000002</v>
      </c>
      <c r="M265" s="6">
        <v>338.988</v>
      </c>
    </row>
    <row r="266" spans="2:13" ht="51.75" hidden="1" customHeight="1">
      <c r="B266" s="9" t="s">
        <v>24</v>
      </c>
      <c r="C266" s="11">
        <f t="shared" si="65"/>
        <v>60626.040999999997</v>
      </c>
      <c r="D266" s="10">
        <v>8377.9249999999993</v>
      </c>
      <c r="E266" s="10">
        <v>3620.0219999999999</v>
      </c>
      <c r="F266" s="11">
        <f t="shared" si="66"/>
        <v>11997.947</v>
      </c>
      <c r="G266" s="10">
        <v>975.65200000000004</v>
      </c>
      <c r="H266" s="10">
        <v>20107.010999999999</v>
      </c>
      <c r="I266" s="11">
        <f t="shared" si="67"/>
        <v>21082.663</v>
      </c>
      <c r="J266" s="10">
        <v>12176.004000000001</v>
      </c>
      <c r="K266" s="10">
        <v>15280.962</v>
      </c>
      <c r="L266" s="11">
        <f t="shared" si="68"/>
        <v>27456.966</v>
      </c>
      <c r="M266" s="11">
        <v>88.465000000000003</v>
      </c>
    </row>
    <row r="267" spans="2:13" ht="51.75" hidden="1" customHeight="1">
      <c r="B267" s="37" t="s">
        <v>25</v>
      </c>
      <c r="C267" s="6">
        <f t="shared" si="65"/>
        <v>77704.006999999998</v>
      </c>
      <c r="D267" s="5">
        <v>11274.891</v>
      </c>
      <c r="E267" s="5">
        <v>4307.8580000000002</v>
      </c>
      <c r="F267" s="6">
        <f t="shared" si="66"/>
        <v>15582.749</v>
      </c>
      <c r="G267" s="5">
        <v>807.01700000000005</v>
      </c>
      <c r="H267" s="5">
        <v>14324.828</v>
      </c>
      <c r="I267" s="6">
        <f t="shared" si="67"/>
        <v>15131.844999999999</v>
      </c>
      <c r="J267" s="5">
        <v>19592.107</v>
      </c>
      <c r="K267" s="5">
        <v>27284.324000000001</v>
      </c>
      <c r="L267" s="6">
        <f t="shared" si="68"/>
        <v>46876.430999999997</v>
      </c>
      <c r="M267" s="6">
        <v>112.982</v>
      </c>
    </row>
    <row r="268" spans="2:13" ht="51.75" hidden="1" customHeight="1">
      <c r="B268" s="9" t="s">
        <v>26</v>
      </c>
      <c r="C268" s="11">
        <f t="shared" si="65"/>
        <v>74413.763000000006</v>
      </c>
      <c r="D268" s="10">
        <v>11466.541999999999</v>
      </c>
      <c r="E268" s="10">
        <v>5754.8959999999997</v>
      </c>
      <c r="F268" s="11">
        <f t="shared" si="66"/>
        <v>17221.437999999998</v>
      </c>
      <c r="G268" s="10">
        <v>486.50299999999999</v>
      </c>
      <c r="H268" s="10">
        <v>18304.34</v>
      </c>
      <c r="I268" s="11">
        <f t="shared" si="67"/>
        <v>18790.843000000001</v>
      </c>
      <c r="J268" s="10">
        <v>19991.472000000002</v>
      </c>
      <c r="K268" s="10">
        <v>18300.009999999998</v>
      </c>
      <c r="L268" s="11">
        <f t="shared" si="68"/>
        <v>38291.482000000004</v>
      </c>
      <c r="M268" s="11">
        <v>110</v>
      </c>
    </row>
    <row r="269" spans="2:13" ht="51.75" hidden="1" customHeight="1">
      <c r="B269" s="37" t="s">
        <v>27</v>
      </c>
      <c r="C269" s="6">
        <f t="shared" si="65"/>
        <v>76422.463000000003</v>
      </c>
      <c r="D269" s="5">
        <v>10291.535</v>
      </c>
      <c r="E269" s="5">
        <v>4637.4859999999999</v>
      </c>
      <c r="F269" s="6">
        <f t="shared" si="66"/>
        <v>14929.021000000001</v>
      </c>
      <c r="G269" s="5">
        <v>1462.2070000000001</v>
      </c>
      <c r="H269" s="5">
        <v>17416.269</v>
      </c>
      <c r="I269" s="6">
        <f t="shared" si="67"/>
        <v>18878.475999999999</v>
      </c>
      <c r="J269" s="5">
        <v>20427.288</v>
      </c>
      <c r="K269" s="5">
        <v>22062.651999999998</v>
      </c>
      <c r="L269" s="6">
        <f t="shared" si="68"/>
        <v>42489.94</v>
      </c>
      <c r="M269" s="6">
        <v>125.026</v>
      </c>
    </row>
    <row r="270" spans="2:13" ht="51.75" hidden="1" customHeight="1">
      <c r="B270" s="13">
        <v>2018</v>
      </c>
      <c r="C270" s="35"/>
      <c r="D270" s="36"/>
      <c r="E270" s="36"/>
      <c r="F270" s="35"/>
      <c r="G270" s="36"/>
      <c r="H270" s="36"/>
      <c r="I270" s="35"/>
      <c r="J270" s="36"/>
      <c r="K270" s="36"/>
      <c r="L270" s="35"/>
      <c r="M270" s="35"/>
    </row>
    <row r="271" spans="2:13" ht="51.75" hidden="1" customHeight="1">
      <c r="B271" s="9" t="s">
        <v>16</v>
      </c>
      <c r="C271" s="11">
        <f t="shared" ref="C271:C282" si="69">F271+I271+L271+M271</f>
        <v>60628.440999999999</v>
      </c>
      <c r="D271" s="10">
        <v>11461.743</v>
      </c>
      <c r="E271" s="10">
        <v>3377.3470000000002</v>
      </c>
      <c r="F271" s="11">
        <f t="shared" ref="F271:F282" si="70">E271+D271</f>
        <v>14839.09</v>
      </c>
      <c r="G271" s="10">
        <v>500.291</v>
      </c>
      <c r="H271" s="10">
        <v>17421.671999999999</v>
      </c>
      <c r="I271" s="11">
        <f t="shared" ref="I271:I282" si="71">H271+G271</f>
        <v>17921.963</v>
      </c>
      <c r="J271" s="10">
        <v>12248.73</v>
      </c>
      <c r="K271" s="10">
        <v>15523.81</v>
      </c>
      <c r="L271" s="11">
        <f t="shared" ref="L271:L282" si="72">K271+J271</f>
        <v>27772.54</v>
      </c>
      <c r="M271" s="11">
        <v>94.847999999999999</v>
      </c>
    </row>
    <row r="272" spans="2:13" ht="51.75" hidden="1" customHeight="1">
      <c r="B272" s="37" t="s">
        <v>17</v>
      </c>
      <c r="C272" s="6">
        <f t="shared" si="69"/>
        <v>72422.250999999989</v>
      </c>
      <c r="D272" s="5">
        <v>9464.5740000000005</v>
      </c>
      <c r="E272" s="5">
        <v>3191.4749999999999</v>
      </c>
      <c r="F272" s="6">
        <f t="shared" si="70"/>
        <v>12656.049000000001</v>
      </c>
      <c r="G272" s="5">
        <v>566.17100000000005</v>
      </c>
      <c r="H272" s="5">
        <v>22366.321</v>
      </c>
      <c r="I272" s="6">
        <f t="shared" si="71"/>
        <v>22932.491999999998</v>
      </c>
      <c r="J272" s="5">
        <v>20723.13</v>
      </c>
      <c r="K272" s="5">
        <v>15927.009</v>
      </c>
      <c r="L272" s="6">
        <f t="shared" si="72"/>
        <v>36650.139000000003</v>
      </c>
      <c r="M272" s="6">
        <v>183.571</v>
      </c>
    </row>
    <row r="273" spans="2:13" ht="51.75" hidden="1" customHeight="1">
      <c r="B273" s="9" t="s">
        <v>18</v>
      </c>
      <c r="C273" s="11">
        <f t="shared" si="69"/>
        <v>80452.94200000001</v>
      </c>
      <c r="D273" s="10">
        <v>10992.013000000001</v>
      </c>
      <c r="E273" s="10">
        <v>4747.8</v>
      </c>
      <c r="F273" s="11">
        <f t="shared" si="70"/>
        <v>15739.813000000002</v>
      </c>
      <c r="G273" s="10">
        <v>1153.9760000000001</v>
      </c>
      <c r="H273" s="10">
        <v>31985.108</v>
      </c>
      <c r="I273" s="11">
        <f t="shared" si="71"/>
        <v>33139.084000000003</v>
      </c>
      <c r="J273" s="10">
        <v>14994.553</v>
      </c>
      <c r="K273" s="10">
        <v>16455.03</v>
      </c>
      <c r="L273" s="11">
        <f t="shared" si="72"/>
        <v>31449.582999999999</v>
      </c>
      <c r="M273" s="11">
        <v>124.462</v>
      </c>
    </row>
    <row r="274" spans="2:13" ht="51.75" hidden="1" customHeight="1">
      <c r="B274" s="37" t="s">
        <v>19</v>
      </c>
      <c r="C274" s="6">
        <f t="shared" si="69"/>
        <v>75978.23599999999</v>
      </c>
      <c r="D274" s="5">
        <v>11149.763999999999</v>
      </c>
      <c r="E274" s="5">
        <v>4131.99</v>
      </c>
      <c r="F274" s="6">
        <f t="shared" si="70"/>
        <v>15281.753999999999</v>
      </c>
      <c r="G274" s="5">
        <v>323.74700000000001</v>
      </c>
      <c r="H274" s="5">
        <v>30568.312000000002</v>
      </c>
      <c r="I274" s="6">
        <f t="shared" si="71"/>
        <v>30892.059000000001</v>
      </c>
      <c r="J274" s="5">
        <v>9236.3729999999996</v>
      </c>
      <c r="K274" s="5">
        <v>20561.047999999999</v>
      </c>
      <c r="L274" s="6">
        <f t="shared" si="72"/>
        <v>29797.420999999998</v>
      </c>
      <c r="M274" s="6">
        <v>7.0019999999999998</v>
      </c>
    </row>
    <row r="275" spans="2:13" ht="51.75" hidden="1" customHeight="1">
      <c r="B275" s="9" t="s">
        <v>20</v>
      </c>
      <c r="C275" s="11">
        <f t="shared" si="69"/>
        <v>69274.884999999995</v>
      </c>
      <c r="D275" s="10">
        <v>16537.845000000001</v>
      </c>
      <c r="E275" s="10">
        <v>3527.4349999999999</v>
      </c>
      <c r="F275" s="11">
        <f t="shared" si="70"/>
        <v>20065.280000000002</v>
      </c>
      <c r="G275" s="10">
        <v>494.05700000000002</v>
      </c>
      <c r="H275" s="10">
        <v>20675.735000000001</v>
      </c>
      <c r="I275" s="11">
        <f t="shared" si="71"/>
        <v>21169.792000000001</v>
      </c>
      <c r="J275" s="10">
        <v>9531.7620000000006</v>
      </c>
      <c r="K275" s="10">
        <v>18310.272000000001</v>
      </c>
      <c r="L275" s="11">
        <f t="shared" si="72"/>
        <v>27842.034</v>
      </c>
      <c r="M275" s="11">
        <v>197.779</v>
      </c>
    </row>
    <row r="276" spans="2:13" ht="51.75" hidden="1" customHeight="1">
      <c r="B276" s="37" t="s">
        <v>21</v>
      </c>
      <c r="C276" s="6">
        <f t="shared" si="69"/>
        <v>48991.779000000002</v>
      </c>
      <c r="D276" s="5">
        <v>10121.119000000001</v>
      </c>
      <c r="E276" s="5">
        <v>3793.1</v>
      </c>
      <c r="F276" s="6">
        <f t="shared" si="70"/>
        <v>13914.219000000001</v>
      </c>
      <c r="G276" s="5">
        <v>572.06700000000001</v>
      </c>
      <c r="H276" s="5">
        <v>12629.512000000001</v>
      </c>
      <c r="I276" s="6">
        <f t="shared" si="71"/>
        <v>13201.579000000002</v>
      </c>
      <c r="J276" s="5">
        <v>6865.3119999999999</v>
      </c>
      <c r="K276" s="5">
        <v>14989.072</v>
      </c>
      <c r="L276" s="6">
        <f t="shared" si="72"/>
        <v>21854.383999999998</v>
      </c>
      <c r="M276" s="6">
        <v>21.597000000000001</v>
      </c>
    </row>
    <row r="277" spans="2:13" ht="51.75" hidden="1" customHeight="1">
      <c r="B277" s="9" t="s">
        <v>22</v>
      </c>
      <c r="C277" s="11">
        <f t="shared" si="69"/>
        <v>87553.584000000003</v>
      </c>
      <c r="D277" s="10">
        <v>11808.111000000001</v>
      </c>
      <c r="E277" s="10">
        <v>5562.6480000000001</v>
      </c>
      <c r="F277" s="11">
        <f t="shared" si="70"/>
        <v>17370.759000000002</v>
      </c>
      <c r="G277" s="10">
        <v>356.52699999999999</v>
      </c>
      <c r="H277" s="10">
        <v>34758.442999999999</v>
      </c>
      <c r="I277" s="11">
        <f t="shared" si="71"/>
        <v>35114.97</v>
      </c>
      <c r="J277" s="10">
        <v>15870.634</v>
      </c>
      <c r="K277" s="10">
        <v>19027.650000000001</v>
      </c>
      <c r="L277" s="11">
        <f t="shared" si="72"/>
        <v>34898.284</v>
      </c>
      <c r="M277" s="11">
        <v>169.571</v>
      </c>
    </row>
    <row r="278" spans="2:13" ht="51.75" hidden="1" customHeight="1">
      <c r="B278" s="37" t="s">
        <v>23</v>
      </c>
      <c r="C278" s="6">
        <f t="shared" si="69"/>
        <v>46517.853000000003</v>
      </c>
      <c r="D278" s="5">
        <v>6241.99</v>
      </c>
      <c r="E278" s="5">
        <v>4311.9690000000001</v>
      </c>
      <c r="F278" s="6">
        <f t="shared" si="70"/>
        <v>10553.958999999999</v>
      </c>
      <c r="G278" s="5">
        <v>563.827</v>
      </c>
      <c r="H278" s="5">
        <v>14211.036</v>
      </c>
      <c r="I278" s="6">
        <f t="shared" si="71"/>
        <v>14774.862999999999</v>
      </c>
      <c r="J278" s="5">
        <v>6812.0029999999997</v>
      </c>
      <c r="K278" s="5">
        <v>14187.21</v>
      </c>
      <c r="L278" s="6">
        <f t="shared" si="72"/>
        <v>20999.213</v>
      </c>
      <c r="M278" s="6">
        <v>189.81800000000001</v>
      </c>
    </row>
    <row r="279" spans="2:13" ht="51.75" hidden="1" customHeight="1">
      <c r="B279" s="9" t="s">
        <v>24</v>
      </c>
      <c r="C279" s="11">
        <f t="shared" si="69"/>
        <v>69753.434999999998</v>
      </c>
      <c r="D279" s="10">
        <v>8610.7070000000003</v>
      </c>
      <c r="E279" s="10">
        <v>4879.9350000000004</v>
      </c>
      <c r="F279" s="11">
        <f t="shared" si="70"/>
        <v>13490.642</v>
      </c>
      <c r="G279" s="10">
        <v>217.54</v>
      </c>
      <c r="H279" s="10">
        <v>16109.763000000001</v>
      </c>
      <c r="I279" s="11">
        <f t="shared" si="71"/>
        <v>16327.303000000002</v>
      </c>
      <c r="J279" s="10">
        <v>13629.841</v>
      </c>
      <c r="K279" s="10">
        <v>26302.181</v>
      </c>
      <c r="L279" s="11">
        <f t="shared" si="72"/>
        <v>39932.021999999997</v>
      </c>
      <c r="M279" s="11">
        <v>3.468</v>
      </c>
    </row>
    <row r="280" spans="2:13" ht="51.75" hidden="1" customHeight="1">
      <c r="B280" s="37" t="s">
        <v>25</v>
      </c>
      <c r="C280" s="6">
        <f t="shared" si="69"/>
        <v>62519.326999999997</v>
      </c>
      <c r="D280" s="5">
        <v>8934.0939999999991</v>
      </c>
      <c r="E280" s="5">
        <v>4432.7759999999998</v>
      </c>
      <c r="F280" s="6">
        <f t="shared" si="70"/>
        <v>13366.869999999999</v>
      </c>
      <c r="G280" s="5">
        <v>429.61399999999998</v>
      </c>
      <c r="H280" s="5">
        <v>14470.334000000001</v>
      </c>
      <c r="I280" s="6">
        <f t="shared" si="71"/>
        <v>14899.948</v>
      </c>
      <c r="J280" s="5">
        <v>18254.099999999999</v>
      </c>
      <c r="K280" s="5">
        <v>15967.638999999999</v>
      </c>
      <c r="L280" s="6">
        <f t="shared" si="72"/>
        <v>34221.739000000001</v>
      </c>
      <c r="M280" s="6">
        <v>30.77</v>
      </c>
    </row>
    <row r="281" spans="2:13" ht="51.75" hidden="1" customHeight="1">
      <c r="B281" s="9" t="s">
        <v>26</v>
      </c>
      <c r="C281" s="11">
        <f t="shared" si="69"/>
        <v>78197.578000000009</v>
      </c>
      <c r="D281" s="10">
        <v>11443.878000000001</v>
      </c>
      <c r="E281" s="10">
        <v>6433.08</v>
      </c>
      <c r="F281" s="11">
        <f t="shared" si="70"/>
        <v>17876.957999999999</v>
      </c>
      <c r="G281" s="10">
        <v>437.11700000000002</v>
      </c>
      <c r="H281" s="10">
        <v>14368.429</v>
      </c>
      <c r="I281" s="11">
        <f t="shared" si="71"/>
        <v>14805.546</v>
      </c>
      <c r="J281" s="10">
        <v>31391.376</v>
      </c>
      <c r="K281" s="10">
        <v>14006.225</v>
      </c>
      <c r="L281" s="11">
        <f t="shared" si="72"/>
        <v>45397.601000000002</v>
      </c>
      <c r="M281" s="11">
        <v>117.473</v>
      </c>
    </row>
    <row r="282" spans="2:13" ht="51.75" hidden="1" customHeight="1">
      <c r="B282" s="37" t="s">
        <v>27</v>
      </c>
      <c r="C282" s="6">
        <f t="shared" si="69"/>
        <v>75688.823999999993</v>
      </c>
      <c r="D282" s="5">
        <v>12800.366</v>
      </c>
      <c r="E282" s="5">
        <v>5252.69</v>
      </c>
      <c r="F282" s="6">
        <f t="shared" si="70"/>
        <v>18053.056</v>
      </c>
      <c r="G282" s="5">
        <v>1129.665</v>
      </c>
      <c r="H282" s="5">
        <v>13732.388000000001</v>
      </c>
      <c r="I282" s="6">
        <f t="shared" si="71"/>
        <v>14862.053</v>
      </c>
      <c r="J282" s="5">
        <v>16099.526</v>
      </c>
      <c r="K282" s="5">
        <v>26566.909</v>
      </c>
      <c r="L282" s="6">
        <f t="shared" si="72"/>
        <v>42666.434999999998</v>
      </c>
      <c r="M282" s="6">
        <v>107.28</v>
      </c>
    </row>
    <row r="283" spans="2:13" ht="51.75" hidden="1" customHeight="1">
      <c r="B283" s="13">
        <v>2019</v>
      </c>
      <c r="C283" s="35"/>
      <c r="D283" s="36"/>
      <c r="E283" s="36"/>
      <c r="F283" s="35"/>
      <c r="G283" s="36"/>
      <c r="H283" s="36"/>
      <c r="I283" s="35"/>
      <c r="J283" s="36"/>
      <c r="K283" s="36"/>
      <c r="L283" s="35"/>
      <c r="M283" s="35"/>
    </row>
    <row r="284" spans="2:13" ht="51.75" hidden="1" customHeight="1">
      <c r="B284" s="9" t="s">
        <v>16</v>
      </c>
      <c r="C284" s="11">
        <f t="shared" ref="C284:C295" si="73">F284+I284+L284+M284</f>
        <v>63366.056999999993</v>
      </c>
      <c r="D284" s="10">
        <v>8570.0079999999998</v>
      </c>
      <c r="E284" s="10">
        <v>2823.471</v>
      </c>
      <c r="F284" s="11">
        <f t="shared" ref="F284:F295" si="74">E284+D284</f>
        <v>11393.478999999999</v>
      </c>
      <c r="G284" s="10">
        <v>191.143</v>
      </c>
      <c r="H284" s="10">
        <v>12594.234</v>
      </c>
      <c r="I284" s="11">
        <f t="shared" ref="I284:I295" si="75">H284+G284</f>
        <v>12785.377</v>
      </c>
      <c r="J284" s="10">
        <v>18206.759999999998</v>
      </c>
      <c r="K284" s="10">
        <v>20613.883000000002</v>
      </c>
      <c r="L284" s="11">
        <f t="shared" ref="L284:L295" si="76">K284+J284</f>
        <v>38820.642999999996</v>
      </c>
      <c r="M284" s="11">
        <v>366.55799999999999</v>
      </c>
    </row>
    <row r="285" spans="2:13" ht="51.75" hidden="1" customHeight="1">
      <c r="B285" s="37" t="s">
        <v>17</v>
      </c>
      <c r="C285" s="6">
        <f t="shared" si="73"/>
        <v>73008.175999999992</v>
      </c>
      <c r="D285" s="5">
        <v>9793.5360000000001</v>
      </c>
      <c r="E285" s="5">
        <v>3464.058</v>
      </c>
      <c r="F285" s="6">
        <f t="shared" si="74"/>
        <v>13257.594000000001</v>
      </c>
      <c r="G285" s="5">
        <v>489.572</v>
      </c>
      <c r="H285" s="5">
        <v>19543.444</v>
      </c>
      <c r="I285" s="6">
        <f t="shared" si="75"/>
        <v>20033.016</v>
      </c>
      <c r="J285" s="5">
        <v>26713.573</v>
      </c>
      <c r="K285" s="5">
        <v>12487.714</v>
      </c>
      <c r="L285" s="6">
        <f t="shared" si="76"/>
        <v>39201.286999999997</v>
      </c>
      <c r="M285" s="6">
        <v>516.279</v>
      </c>
    </row>
    <row r="286" spans="2:13" ht="51.75" hidden="1" customHeight="1">
      <c r="B286" s="9" t="s">
        <v>18</v>
      </c>
      <c r="C286" s="11">
        <f t="shared" si="73"/>
        <v>95295.676000000007</v>
      </c>
      <c r="D286" s="10">
        <v>11345.472</v>
      </c>
      <c r="E286" s="10">
        <v>4803.0640000000003</v>
      </c>
      <c r="F286" s="11">
        <f t="shared" si="74"/>
        <v>16148.536</v>
      </c>
      <c r="G286" s="10">
        <v>26.166</v>
      </c>
      <c r="H286" s="10">
        <v>37140.775000000001</v>
      </c>
      <c r="I286" s="11">
        <f t="shared" si="75"/>
        <v>37166.940999999999</v>
      </c>
      <c r="J286" s="10">
        <v>16945.294999999998</v>
      </c>
      <c r="K286" s="10">
        <v>21353.439999999999</v>
      </c>
      <c r="L286" s="11">
        <f t="shared" si="76"/>
        <v>38298.735000000001</v>
      </c>
      <c r="M286" s="11">
        <v>3681.4639999999999</v>
      </c>
    </row>
    <row r="287" spans="2:13" ht="51.75" hidden="1" customHeight="1">
      <c r="B287" s="37" t="s">
        <v>19</v>
      </c>
      <c r="C287" s="6">
        <f t="shared" si="73"/>
        <v>64716.845999999998</v>
      </c>
      <c r="D287" s="5">
        <v>8613.8369999999995</v>
      </c>
      <c r="E287" s="5">
        <v>4339.7439999999997</v>
      </c>
      <c r="F287" s="6">
        <f t="shared" si="74"/>
        <v>12953.580999999998</v>
      </c>
      <c r="G287" s="5">
        <v>262.41199999999998</v>
      </c>
      <c r="H287" s="5">
        <v>13114.063</v>
      </c>
      <c r="I287" s="6">
        <f t="shared" si="75"/>
        <v>13376.475</v>
      </c>
      <c r="J287" s="5">
        <v>15050.388000000001</v>
      </c>
      <c r="K287" s="5">
        <v>23028.330999999998</v>
      </c>
      <c r="L287" s="6">
        <f t="shared" si="76"/>
        <v>38078.718999999997</v>
      </c>
      <c r="M287" s="6">
        <v>308.07100000000003</v>
      </c>
    </row>
    <row r="288" spans="2:13" ht="51.75" hidden="1" customHeight="1">
      <c r="B288" s="9" t="s">
        <v>20</v>
      </c>
      <c r="C288" s="11">
        <f t="shared" si="73"/>
        <v>68201.323999999993</v>
      </c>
      <c r="D288" s="10">
        <v>8655.1299999999992</v>
      </c>
      <c r="E288" s="10">
        <v>8323.4349999999995</v>
      </c>
      <c r="F288" s="11">
        <f t="shared" si="74"/>
        <v>16978.564999999999</v>
      </c>
      <c r="G288" s="10">
        <v>1295.915</v>
      </c>
      <c r="H288" s="10">
        <v>17371.937999999998</v>
      </c>
      <c r="I288" s="11">
        <f t="shared" si="75"/>
        <v>18667.852999999999</v>
      </c>
      <c r="J288" s="10">
        <v>14155.263000000001</v>
      </c>
      <c r="K288" s="10">
        <v>18328.962</v>
      </c>
      <c r="L288" s="11">
        <f t="shared" si="76"/>
        <v>32484.224999999999</v>
      </c>
      <c r="M288" s="11">
        <v>70.680999999999997</v>
      </c>
    </row>
    <row r="289" spans="2:13" ht="51.75" hidden="1" customHeight="1">
      <c r="B289" s="37" t="s">
        <v>21</v>
      </c>
      <c r="C289" s="6">
        <f t="shared" si="73"/>
        <v>64436.809000000001</v>
      </c>
      <c r="D289" s="5">
        <v>7826.0820000000003</v>
      </c>
      <c r="E289" s="5">
        <v>9182.8379999999997</v>
      </c>
      <c r="F289" s="6">
        <f t="shared" si="74"/>
        <v>17008.919999999998</v>
      </c>
      <c r="G289" s="5">
        <v>657.38199999999995</v>
      </c>
      <c r="H289" s="5">
        <v>13695.933999999999</v>
      </c>
      <c r="I289" s="6">
        <f t="shared" si="75"/>
        <v>14353.315999999999</v>
      </c>
      <c r="J289" s="5">
        <v>13600.614</v>
      </c>
      <c r="K289" s="5">
        <v>19404.962</v>
      </c>
      <c r="L289" s="6">
        <f t="shared" si="76"/>
        <v>33005.576000000001</v>
      </c>
      <c r="M289" s="6">
        <v>68.997</v>
      </c>
    </row>
    <row r="290" spans="2:13" ht="51.75" hidden="1" customHeight="1">
      <c r="B290" s="9" t="s">
        <v>22</v>
      </c>
      <c r="C290" s="11">
        <f t="shared" si="73"/>
        <v>80998.078999999998</v>
      </c>
      <c r="D290" s="10">
        <v>8321.34</v>
      </c>
      <c r="E290" s="10">
        <v>5104.34</v>
      </c>
      <c r="F290" s="11">
        <f t="shared" si="74"/>
        <v>13425.68</v>
      </c>
      <c r="G290" s="10">
        <v>538.77800000000002</v>
      </c>
      <c r="H290" s="10">
        <v>28567.928</v>
      </c>
      <c r="I290" s="11">
        <f t="shared" si="75"/>
        <v>29106.705999999998</v>
      </c>
      <c r="J290" s="10">
        <v>16074.803</v>
      </c>
      <c r="K290" s="10">
        <v>18866.696</v>
      </c>
      <c r="L290" s="11">
        <f t="shared" si="76"/>
        <v>34941.498999999996</v>
      </c>
      <c r="M290" s="11">
        <v>3524.194</v>
      </c>
    </row>
    <row r="291" spans="2:13" ht="51.75" hidden="1" customHeight="1">
      <c r="B291" s="37" t="s">
        <v>23</v>
      </c>
      <c r="C291" s="6">
        <f t="shared" si="73"/>
        <v>79363.675999999992</v>
      </c>
      <c r="D291" s="5">
        <v>8988.3680000000004</v>
      </c>
      <c r="E291" s="5">
        <v>3289.4340000000002</v>
      </c>
      <c r="F291" s="6">
        <f t="shared" si="74"/>
        <v>12277.802</v>
      </c>
      <c r="G291" s="5">
        <v>184.417</v>
      </c>
      <c r="H291" s="5">
        <v>32409.187999999998</v>
      </c>
      <c r="I291" s="6">
        <f t="shared" si="75"/>
        <v>32593.605</v>
      </c>
      <c r="J291" s="5">
        <v>15421.204</v>
      </c>
      <c r="K291" s="5">
        <v>18457.857</v>
      </c>
      <c r="L291" s="6">
        <f t="shared" si="76"/>
        <v>33879.061000000002</v>
      </c>
      <c r="M291" s="6">
        <v>613.20799999999997</v>
      </c>
    </row>
    <row r="292" spans="2:13" ht="51.75" hidden="1" customHeight="1">
      <c r="B292" s="9" t="s">
        <v>24</v>
      </c>
      <c r="C292" s="11">
        <f t="shared" si="73"/>
        <v>79273.627999999997</v>
      </c>
      <c r="D292" s="10">
        <v>10491.737999999999</v>
      </c>
      <c r="E292" s="10">
        <v>4393.5839999999998</v>
      </c>
      <c r="F292" s="11">
        <f t="shared" si="74"/>
        <v>14885.322</v>
      </c>
      <c r="G292" s="10">
        <v>315.08100000000002</v>
      </c>
      <c r="H292" s="10">
        <v>12799.929</v>
      </c>
      <c r="I292" s="11">
        <f t="shared" si="75"/>
        <v>13115.01</v>
      </c>
      <c r="J292" s="10">
        <v>27006.626</v>
      </c>
      <c r="K292" s="10">
        <v>23703.751</v>
      </c>
      <c r="L292" s="11">
        <f t="shared" si="76"/>
        <v>50710.377</v>
      </c>
      <c r="M292" s="11">
        <v>562.91899999999998</v>
      </c>
    </row>
    <row r="293" spans="2:13" ht="51.75" hidden="1" customHeight="1">
      <c r="B293" s="37" t="s">
        <v>25</v>
      </c>
      <c r="C293" s="6">
        <f t="shared" si="73"/>
        <v>77097.693310000002</v>
      </c>
      <c r="D293" s="5">
        <v>6658.5690000000004</v>
      </c>
      <c r="E293" s="5">
        <v>3049.3609999999999</v>
      </c>
      <c r="F293" s="6">
        <f t="shared" si="74"/>
        <v>9707.93</v>
      </c>
      <c r="G293" s="5">
        <v>224.77699999999999</v>
      </c>
      <c r="H293" s="5">
        <v>36327.99</v>
      </c>
      <c r="I293" s="6">
        <f t="shared" si="75"/>
        <v>36552.767</v>
      </c>
      <c r="J293" s="5">
        <v>15610.358</v>
      </c>
      <c r="K293" s="5">
        <v>14915.878000000001</v>
      </c>
      <c r="L293" s="6">
        <f t="shared" si="76"/>
        <v>30526.236000000001</v>
      </c>
      <c r="M293" s="6">
        <v>310.76031000000239</v>
      </c>
    </row>
    <row r="294" spans="2:13" ht="51.75" hidden="1" customHeight="1">
      <c r="B294" s="9" t="s">
        <v>26</v>
      </c>
      <c r="C294" s="11">
        <f t="shared" si="73"/>
        <v>59760.334999999999</v>
      </c>
      <c r="D294" s="10">
        <v>7704.5749999999998</v>
      </c>
      <c r="E294" s="10">
        <v>4269.5010000000002</v>
      </c>
      <c r="F294" s="11">
        <f t="shared" si="74"/>
        <v>11974.076000000001</v>
      </c>
      <c r="G294" s="10">
        <v>318.73599999999999</v>
      </c>
      <c r="H294" s="10">
        <v>15896.862999999999</v>
      </c>
      <c r="I294" s="11">
        <f t="shared" si="75"/>
        <v>16215.599</v>
      </c>
      <c r="J294" s="10">
        <v>12285.154</v>
      </c>
      <c r="K294" s="10">
        <v>19145.013999999999</v>
      </c>
      <c r="L294" s="11">
        <f t="shared" si="76"/>
        <v>31430.167999999998</v>
      </c>
      <c r="M294" s="11">
        <v>140.49199999999999</v>
      </c>
    </row>
    <row r="295" spans="2:13" ht="51.75" hidden="1" customHeight="1">
      <c r="B295" s="37" t="s">
        <v>27</v>
      </c>
      <c r="C295" s="6">
        <f t="shared" si="73"/>
        <v>104082.731</v>
      </c>
      <c r="D295" s="5">
        <v>9144.17</v>
      </c>
      <c r="E295" s="5">
        <v>4449.4620000000004</v>
      </c>
      <c r="F295" s="6">
        <f t="shared" si="74"/>
        <v>13593.632000000001</v>
      </c>
      <c r="G295" s="5">
        <v>362.98599999999999</v>
      </c>
      <c r="H295" s="5">
        <v>13730.766</v>
      </c>
      <c r="I295" s="6">
        <f t="shared" si="75"/>
        <v>14093.752</v>
      </c>
      <c r="J295" s="5">
        <v>29700.36</v>
      </c>
      <c r="K295" s="5">
        <v>43548.612999999998</v>
      </c>
      <c r="L295" s="6">
        <f t="shared" si="76"/>
        <v>73248.972999999998</v>
      </c>
      <c r="M295" s="6">
        <v>3146.3739999999998</v>
      </c>
    </row>
    <row r="296" spans="2:13" ht="51.75" hidden="1" customHeight="1">
      <c r="B296" s="13">
        <v>2020</v>
      </c>
      <c r="C296" s="35"/>
      <c r="D296" s="36"/>
      <c r="E296" s="36"/>
      <c r="F296" s="35"/>
      <c r="G296" s="36"/>
      <c r="H296" s="36"/>
      <c r="I296" s="35"/>
      <c r="J296" s="36"/>
      <c r="K296" s="36"/>
      <c r="L296" s="35"/>
      <c r="M296" s="35"/>
    </row>
    <row r="297" spans="2:13" ht="51.75" hidden="1" customHeight="1">
      <c r="B297" s="9" t="s">
        <v>16</v>
      </c>
      <c r="C297" s="11">
        <f t="shared" ref="C297:C308" si="77">F297+I297+L297+M297</f>
        <v>66326.292000000016</v>
      </c>
      <c r="D297" s="10">
        <v>8256.8140000000003</v>
      </c>
      <c r="E297" s="10">
        <v>8285.0259999999998</v>
      </c>
      <c r="F297" s="11">
        <f t="shared" ref="F297:F308" si="78">E297+D297</f>
        <v>16541.84</v>
      </c>
      <c r="G297" s="10">
        <v>1115.9380000000001</v>
      </c>
      <c r="H297" s="10">
        <v>14262.407999999999</v>
      </c>
      <c r="I297" s="11">
        <f t="shared" ref="I297:I308" si="79">H297+G297</f>
        <v>15378.346</v>
      </c>
      <c r="J297" s="10">
        <v>9482.3160000000007</v>
      </c>
      <c r="K297" s="10">
        <v>24923.19</v>
      </c>
      <c r="L297" s="11">
        <f t="shared" ref="L297:L308" si="80">K297+J297</f>
        <v>34405.506000000001</v>
      </c>
      <c r="M297" s="11">
        <v>0.6</v>
      </c>
    </row>
    <row r="298" spans="2:13" ht="51.75" hidden="1" customHeight="1">
      <c r="B298" s="37" t="s">
        <v>17</v>
      </c>
      <c r="C298" s="6">
        <f t="shared" si="77"/>
        <v>66542.697</v>
      </c>
      <c r="D298" s="5">
        <v>9191.7569999999996</v>
      </c>
      <c r="E298" s="5">
        <v>3264.6489999999999</v>
      </c>
      <c r="F298" s="6">
        <f t="shared" si="78"/>
        <v>12456.405999999999</v>
      </c>
      <c r="G298" s="5">
        <v>161.77099999999999</v>
      </c>
      <c r="H298" s="5">
        <v>26512.947</v>
      </c>
      <c r="I298" s="6">
        <f t="shared" si="79"/>
        <v>26674.718000000001</v>
      </c>
      <c r="J298" s="5">
        <v>18641.206999999999</v>
      </c>
      <c r="K298" s="5">
        <v>8482.41</v>
      </c>
      <c r="L298" s="6">
        <f t="shared" si="80"/>
        <v>27123.616999999998</v>
      </c>
      <c r="M298" s="6">
        <v>287.95600000000002</v>
      </c>
    </row>
    <row r="299" spans="2:13" ht="51.75" hidden="1" customHeight="1">
      <c r="B299" s="9" t="s">
        <v>18</v>
      </c>
      <c r="C299" s="11">
        <f t="shared" si="77"/>
        <v>46132.425999999999</v>
      </c>
      <c r="D299" s="10">
        <v>5969.442</v>
      </c>
      <c r="E299" s="10">
        <v>3225.6579999999999</v>
      </c>
      <c r="F299" s="11">
        <f t="shared" si="78"/>
        <v>9195.1</v>
      </c>
      <c r="G299" s="10">
        <v>216.47</v>
      </c>
      <c r="H299" s="10">
        <v>16055.584000000001</v>
      </c>
      <c r="I299" s="11">
        <f t="shared" si="79"/>
        <v>16272.054</v>
      </c>
      <c r="J299" s="10">
        <v>13101.084999999999</v>
      </c>
      <c r="K299" s="10">
        <v>6731.7479999999996</v>
      </c>
      <c r="L299" s="11">
        <f t="shared" si="80"/>
        <v>19832.832999999999</v>
      </c>
      <c r="M299" s="11">
        <v>832.43899999999996</v>
      </c>
    </row>
    <row r="300" spans="2:13" ht="51.75" hidden="1" customHeight="1">
      <c r="B300" s="37" t="s">
        <v>19</v>
      </c>
      <c r="C300" s="6">
        <f t="shared" si="77"/>
        <v>29968.381000000001</v>
      </c>
      <c r="D300" s="5">
        <v>4789.0309999999999</v>
      </c>
      <c r="E300" s="5">
        <v>1942.873</v>
      </c>
      <c r="F300" s="6">
        <f t="shared" si="78"/>
        <v>6731.9040000000005</v>
      </c>
      <c r="G300" s="5">
        <v>1483.8140000000001</v>
      </c>
      <c r="H300" s="5">
        <v>8241.2099999999991</v>
      </c>
      <c r="I300" s="6">
        <f t="shared" si="79"/>
        <v>9725.0239999999994</v>
      </c>
      <c r="J300" s="5">
        <v>6049.8909999999996</v>
      </c>
      <c r="K300" s="5">
        <v>7461.5619999999999</v>
      </c>
      <c r="L300" s="6">
        <f t="shared" si="80"/>
        <v>13511.453</v>
      </c>
      <c r="M300" s="6">
        <v>0</v>
      </c>
    </row>
    <row r="301" spans="2:13" ht="51.75" hidden="1" customHeight="1">
      <c r="B301" s="9" t="s">
        <v>20</v>
      </c>
      <c r="C301" s="11">
        <f t="shared" si="77"/>
        <v>37708.337999999996</v>
      </c>
      <c r="D301" s="10">
        <v>5791.1229999999996</v>
      </c>
      <c r="E301" s="10">
        <v>4022.125</v>
      </c>
      <c r="F301" s="11">
        <f t="shared" si="78"/>
        <v>9813.2479999999996</v>
      </c>
      <c r="G301" s="10">
        <v>137.55099999999999</v>
      </c>
      <c r="H301" s="10">
        <v>10282.767</v>
      </c>
      <c r="I301" s="11">
        <f t="shared" si="79"/>
        <v>10420.317999999999</v>
      </c>
      <c r="J301" s="10">
        <v>3441.116</v>
      </c>
      <c r="K301" s="10">
        <v>7571.1130000000003</v>
      </c>
      <c r="L301" s="11">
        <f t="shared" si="80"/>
        <v>11012.228999999999</v>
      </c>
      <c r="M301" s="11">
        <v>6462.5429999999997</v>
      </c>
    </row>
    <row r="302" spans="2:13" ht="51.75" hidden="1" customHeight="1">
      <c r="B302" s="37" t="s">
        <v>21</v>
      </c>
      <c r="C302" s="6">
        <f t="shared" si="77"/>
        <v>65195.293000000005</v>
      </c>
      <c r="D302" s="5">
        <v>8177.6409999999996</v>
      </c>
      <c r="E302" s="5">
        <v>4616.4059999999999</v>
      </c>
      <c r="F302" s="6">
        <f t="shared" si="78"/>
        <v>12794.046999999999</v>
      </c>
      <c r="G302" s="5">
        <v>294.935</v>
      </c>
      <c r="H302" s="5">
        <v>20734.648000000001</v>
      </c>
      <c r="I302" s="6">
        <f t="shared" si="79"/>
        <v>21029.583000000002</v>
      </c>
      <c r="J302" s="5">
        <v>9682.4110000000001</v>
      </c>
      <c r="K302" s="5">
        <v>17213.883000000002</v>
      </c>
      <c r="L302" s="6">
        <f t="shared" si="80"/>
        <v>26896.294000000002</v>
      </c>
      <c r="M302" s="6">
        <v>4475.3689999999997</v>
      </c>
    </row>
    <row r="303" spans="2:13" ht="51.75" hidden="1" customHeight="1">
      <c r="B303" s="9" t="s">
        <v>22</v>
      </c>
      <c r="C303" s="11">
        <f t="shared" si="77"/>
        <v>43750.350000000006</v>
      </c>
      <c r="D303" s="10">
        <v>7448.9380000000001</v>
      </c>
      <c r="E303" s="10">
        <v>4679.4070000000002</v>
      </c>
      <c r="F303" s="11">
        <f t="shared" si="78"/>
        <v>12128.345000000001</v>
      </c>
      <c r="G303" s="10">
        <v>1121.595</v>
      </c>
      <c r="H303" s="10">
        <v>16072.505999999999</v>
      </c>
      <c r="I303" s="11">
        <f t="shared" si="79"/>
        <v>17194.100999999999</v>
      </c>
      <c r="J303" s="10">
        <v>5307.1760000000004</v>
      </c>
      <c r="K303" s="10">
        <v>9051.0570000000007</v>
      </c>
      <c r="L303" s="11">
        <f t="shared" si="80"/>
        <v>14358.233</v>
      </c>
      <c r="M303" s="11">
        <v>69.671000000000006</v>
      </c>
    </row>
    <row r="304" spans="2:13" ht="51.75" hidden="1" customHeight="1">
      <c r="B304" s="37" t="s">
        <v>23</v>
      </c>
      <c r="C304" s="6">
        <f t="shared" si="77"/>
        <v>43425.805</v>
      </c>
      <c r="D304" s="5">
        <v>6233.8310000000001</v>
      </c>
      <c r="E304" s="5">
        <v>5486.2209999999995</v>
      </c>
      <c r="F304" s="6">
        <f t="shared" si="78"/>
        <v>11720.052</v>
      </c>
      <c r="G304" s="5">
        <v>139.33099999999999</v>
      </c>
      <c r="H304" s="5">
        <v>22109.677</v>
      </c>
      <c r="I304" s="6">
        <f t="shared" si="79"/>
        <v>22249.007999999998</v>
      </c>
      <c r="J304" s="5">
        <v>2461.5120000000002</v>
      </c>
      <c r="K304" s="5">
        <v>6895.973</v>
      </c>
      <c r="L304" s="6">
        <f t="shared" si="80"/>
        <v>9357.4850000000006</v>
      </c>
      <c r="M304" s="6">
        <v>99.26</v>
      </c>
    </row>
    <row r="305" spans="2:13" ht="51.75" hidden="1" customHeight="1">
      <c r="B305" s="9" t="s">
        <v>24</v>
      </c>
      <c r="C305" s="11">
        <f t="shared" si="77"/>
        <v>55211.207000000002</v>
      </c>
      <c r="D305" s="10">
        <v>7583.0649999999996</v>
      </c>
      <c r="E305" s="10">
        <v>4764.7939999999999</v>
      </c>
      <c r="F305" s="11">
        <f t="shared" si="78"/>
        <v>12347.859</v>
      </c>
      <c r="G305" s="10">
        <v>628.53599999999994</v>
      </c>
      <c r="H305" s="10">
        <v>27552.738000000001</v>
      </c>
      <c r="I305" s="11">
        <f t="shared" si="79"/>
        <v>28181.274000000001</v>
      </c>
      <c r="J305" s="10">
        <v>3278.9830000000002</v>
      </c>
      <c r="K305" s="10">
        <v>10070.49</v>
      </c>
      <c r="L305" s="11">
        <f t="shared" si="80"/>
        <v>13349.473</v>
      </c>
      <c r="M305" s="11">
        <v>1332.6010000000001</v>
      </c>
    </row>
    <row r="306" spans="2:13" ht="51.75" hidden="1" customHeight="1">
      <c r="B306" s="37" t="s">
        <v>25</v>
      </c>
      <c r="C306" s="6">
        <f t="shared" si="77"/>
        <v>38595.898000000001</v>
      </c>
      <c r="D306" s="5">
        <v>8159.8019999999997</v>
      </c>
      <c r="E306" s="5">
        <v>5152.8900000000003</v>
      </c>
      <c r="F306" s="6">
        <f t="shared" si="78"/>
        <v>13312.691999999999</v>
      </c>
      <c r="G306" s="5">
        <v>296.26299999999998</v>
      </c>
      <c r="H306" s="5">
        <v>10443.454</v>
      </c>
      <c r="I306" s="6">
        <f t="shared" si="79"/>
        <v>10739.717000000001</v>
      </c>
      <c r="J306" s="5">
        <v>2739.1280000000002</v>
      </c>
      <c r="K306" s="5">
        <v>11660.94</v>
      </c>
      <c r="L306" s="6">
        <f t="shared" si="80"/>
        <v>14400.068000000001</v>
      </c>
      <c r="M306" s="6">
        <v>143.42099999999999</v>
      </c>
    </row>
    <row r="307" spans="2:13" ht="51.75" hidden="1" customHeight="1">
      <c r="B307" s="9" t="s">
        <v>26</v>
      </c>
      <c r="C307" s="11">
        <f t="shared" si="77"/>
        <v>39824.285819999997</v>
      </c>
      <c r="D307" s="10">
        <v>8441.5349999999999</v>
      </c>
      <c r="E307" s="10">
        <v>4817.3810000000003</v>
      </c>
      <c r="F307" s="11">
        <f t="shared" si="78"/>
        <v>13258.916000000001</v>
      </c>
      <c r="G307" s="10">
        <v>46.719000000000001</v>
      </c>
      <c r="H307" s="10">
        <v>11533.504999999999</v>
      </c>
      <c r="I307" s="11">
        <f t="shared" si="79"/>
        <v>11580.223999999998</v>
      </c>
      <c r="J307" s="10">
        <v>4002.3029999999999</v>
      </c>
      <c r="K307" s="10">
        <v>9064.9650000000001</v>
      </c>
      <c r="L307" s="11">
        <f t="shared" si="80"/>
        <v>13067.268</v>
      </c>
      <c r="M307" s="11">
        <v>1917.8778200000004</v>
      </c>
    </row>
    <row r="308" spans="2:13" ht="51.75" hidden="1" customHeight="1">
      <c r="B308" s="37" t="s">
        <v>27</v>
      </c>
      <c r="C308" s="6">
        <f t="shared" si="77"/>
        <v>62999.153000000006</v>
      </c>
      <c r="D308" s="5">
        <v>8847.607</v>
      </c>
      <c r="E308" s="5">
        <v>6304.5940000000001</v>
      </c>
      <c r="F308" s="6">
        <f t="shared" si="78"/>
        <v>15152.201000000001</v>
      </c>
      <c r="G308" s="5">
        <v>300.81599999999997</v>
      </c>
      <c r="H308" s="5">
        <v>20071.282999999999</v>
      </c>
      <c r="I308" s="6">
        <f t="shared" si="79"/>
        <v>20372.098999999998</v>
      </c>
      <c r="J308" s="5">
        <v>3659.7979999999998</v>
      </c>
      <c r="K308" s="5">
        <v>10776.742</v>
      </c>
      <c r="L308" s="6">
        <f t="shared" si="80"/>
        <v>14436.54</v>
      </c>
      <c r="M308" s="6">
        <v>13038.313</v>
      </c>
    </row>
    <row r="309" spans="2:13" ht="51.75" hidden="1" customHeight="1">
      <c r="B309" s="13">
        <v>2021</v>
      </c>
      <c r="C309" s="35"/>
      <c r="D309" s="36"/>
      <c r="E309" s="36"/>
      <c r="F309" s="35"/>
      <c r="G309" s="36"/>
      <c r="H309" s="36"/>
      <c r="I309" s="35"/>
      <c r="J309" s="36"/>
      <c r="K309" s="36"/>
      <c r="L309" s="35"/>
      <c r="M309" s="35"/>
    </row>
    <row r="310" spans="2:13" ht="51.75" hidden="1" customHeight="1">
      <c r="B310" s="9" t="s">
        <v>16</v>
      </c>
      <c r="C310" s="11">
        <f t="shared" ref="C310:C321" si="81">F310+I310+L310+M310</f>
        <v>48448.642999999989</v>
      </c>
      <c r="D310" s="10">
        <v>8250.1509999999998</v>
      </c>
      <c r="E310" s="10">
        <v>7544.1559999999999</v>
      </c>
      <c r="F310" s="11">
        <f t="shared" ref="F310:F321" si="82">E310+D310</f>
        <v>15794.307000000001</v>
      </c>
      <c r="G310" s="10">
        <v>1012.942</v>
      </c>
      <c r="H310" s="10">
        <v>17404.582999999999</v>
      </c>
      <c r="I310" s="11">
        <f t="shared" ref="I310:I321" si="83">H310+G310</f>
        <v>18417.524999999998</v>
      </c>
      <c r="J310" s="10">
        <v>3216.0360000000001</v>
      </c>
      <c r="K310" s="10">
        <v>10720.342000000001</v>
      </c>
      <c r="L310" s="11">
        <f t="shared" ref="L310:L321" si="84">K310+J310</f>
        <v>13936.378000000001</v>
      </c>
      <c r="M310" s="11">
        <v>300.43299999999999</v>
      </c>
    </row>
    <row r="311" spans="2:13" ht="51.75" hidden="1" customHeight="1">
      <c r="B311" s="37" t="s">
        <v>17</v>
      </c>
      <c r="C311" s="6">
        <f t="shared" si="81"/>
        <v>51415.915000000001</v>
      </c>
      <c r="D311" s="5">
        <v>7031.5280000000002</v>
      </c>
      <c r="E311" s="5">
        <v>5767.4780000000001</v>
      </c>
      <c r="F311" s="6">
        <f t="shared" si="82"/>
        <v>12799.006000000001</v>
      </c>
      <c r="G311" s="5">
        <v>592.16099999999994</v>
      </c>
      <c r="H311" s="5">
        <v>23753.47</v>
      </c>
      <c r="I311" s="6">
        <f t="shared" si="83"/>
        <v>24345.631000000001</v>
      </c>
      <c r="J311" s="5">
        <v>3387.913</v>
      </c>
      <c r="K311" s="5">
        <v>10255.530000000001</v>
      </c>
      <c r="L311" s="6">
        <f t="shared" si="84"/>
        <v>13643.443000000001</v>
      </c>
      <c r="M311" s="6">
        <v>627.83500000000004</v>
      </c>
    </row>
    <row r="312" spans="2:13" ht="51.75" hidden="1" customHeight="1">
      <c r="B312" s="9" t="s">
        <v>18</v>
      </c>
      <c r="C312" s="11">
        <f t="shared" si="81"/>
        <v>59936.838660000009</v>
      </c>
      <c r="D312" s="10">
        <v>11629.12473</v>
      </c>
      <c r="E312" s="10">
        <v>5508.6251900000007</v>
      </c>
      <c r="F312" s="11">
        <f t="shared" si="82"/>
        <v>17137.749920000002</v>
      </c>
      <c r="G312" s="10">
        <v>1260.6371799999999</v>
      </c>
      <c r="H312" s="10">
        <v>22151.42439</v>
      </c>
      <c r="I312" s="11">
        <f t="shared" si="83"/>
        <v>23412.061570000002</v>
      </c>
      <c r="J312" s="10">
        <v>9388.4136600000002</v>
      </c>
      <c r="K312" s="10">
        <v>6655.8272000000006</v>
      </c>
      <c r="L312" s="11">
        <f t="shared" si="84"/>
        <v>16044.240860000002</v>
      </c>
      <c r="M312" s="11">
        <v>3342.786309999995</v>
      </c>
    </row>
    <row r="313" spans="2:13" ht="51.75" hidden="1" customHeight="1">
      <c r="B313" s="37" t="s">
        <v>19</v>
      </c>
      <c r="C313" s="6">
        <f t="shared" si="81"/>
        <v>38685.09132</v>
      </c>
      <c r="D313" s="5">
        <v>6022.9421600000005</v>
      </c>
      <c r="E313" s="5">
        <v>3998.7770800000003</v>
      </c>
      <c r="F313" s="6">
        <f t="shared" si="82"/>
        <v>10021.71924</v>
      </c>
      <c r="G313" s="5">
        <v>726.33179000000007</v>
      </c>
      <c r="H313" s="5">
        <v>15349.83064</v>
      </c>
      <c r="I313" s="6">
        <f t="shared" si="83"/>
        <v>16076.16243</v>
      </c>
      <c r="J313" s="5">
        <v>5226.9952499999999</v>
      </c>
      <c r="K313" s="5">
        <v>7353.1244000000006</v>
      </c>
      <c r="L313" s="6">
        <f t="shared" si="84"/>
        <v>12580.119650000001</v>
      </c>
      <c r="M313" s="6">
        <v>7.0899999999981373</v>
      </c>
    </row>
    <row r="314" spans="2:13" ht="51.75" hidden="1" customHeight="1">
      <c r="B314" s="9" t="s">
        <v>20</v>
      </c>
      <c r="C314" s="11">
        <f t="shared" si="81"/>
        <v>40139.873180000002</v>
      </c>
      <c r="D314" s="10">
        <v>6291.9346599999999</v>
      </c>
      <c r="E314" s="10">
        <v>3772.3053500000001</v>
      </c>
      <c r="F314" s="11">
        <f t="shared" si="82"/>
        <v>10064.24001</v>
      </c>
      <c r="G314" s="10">
        <v>358.11790000000002</v>
      </c>
      <c r="H314" s="10">
        <v>12998.277249999999</v>
      </c>
      <c r="I314" s="11">
        <f t="shared" si="83"/>
        <v>13356.395149999998</v>
      </c>
      <c r="J314" s="10">
        <v>5753.4520499999999</v>
      </c>
      <c r="K314" s="10">
        <v>10953.812470000001</v>
      </c>
      <c r="L314" s="11">
        <f t="shared" si="84"/>
        <v>16707.264520000001</v>
      </c>
      <c r="M314" s="11">
        <v>11.973500000001863</v>
      </c>
    </row>
    <row r="315" spans="2:13" ht="51.75" hidden="1" customHeight="1">
      <c r="B315" s="37" t="s">
        <v>21</v>
      </c>
      <c r="C315" s="6">
        <f t="shared" si="81"/>
        <v>57000.126819999998</v>
      </c>
      <c r="D315" s="5">
        <v>9374.1965199999995</v>
      </c>
      <c r="E315" s="5">
        <v>5847.2055099999998</v>
      </c>
      <c r="F315" s="6">
        <f t="shared" si="82"/>
        <v>15221.402029999999</v>
      </c>
      <c r="G315" s="5">
        <v>400.68004999999999</v>
      </c>
      <c r="H315" s="5">
        <v>20517.751410000001</v>
      </c>
      <c r="I315" s="6">
        <f t="shared" si="83"/>
        <v>20918.43146</v>
      </c>
      <c r="J315" s="5">
        <v>12138.465850000001</v>
      </c>
      <c r="K315" s="5">
        <v>7728.76728</v>
      </c>
      <c r="L315" s="6">
        <f t="shared" si="84"/>
        <v>19867.233130000001</v>
      </c>
      <c r="M315" s="6">
        <v>993.06019999999921</v>
      </c>
    </row>
    <row r="316" spans="2:13" ht="51.75" hidden="1" customHeight="1">
      <c r="B316" s="9" t="s">
        <v>22</v>
      </c>
      <c r="C316" s="11">
        <f t="shared" si="81"/>
        <v>36594.320649999994</v>
      </c>
      <c r="D316" s="10">
        <v>6094.9370699999999</v>
      </c>
      <c r="E316" s="10">
        <v>4812.8953499999998</v>
      </c>
      <c r="F316" s="11">
        <f t="shared" si="82"/>
        <v>10907.832419999999</v>
      </c>
      <c r="G316" s="10">
        <v>214.65630999999999</v>
      </c>
      <c r="H316" s="10">
        <v>13692.97097</v>
      </c>
      <c r="I316" s="11">
        <f t="shared" si="83"/>
        <v>13907.627280000001</v>
      </c>
      <c r="J316" s="10">
        <v>6231.32132</v>
      </c>
      <c r="K316" s="10">
        <v>5528.1865699999998</v>
      </c>
      <c r="L316" s="11">
        <f t="shared" si="84"/>
        <v>11759.507890000001</v>
      </c>
      <c r="M316" s="11">
        <v>19.353059999996795</v>
      </c>
    </row>
    <row r="317" spans="2:13" ht="51.75" hidden="1" customHeight="1">
      <c r="B317" s="37" t="s">
        <v>23</v>
      </c>
      <c r="C317" s="6">
        <f t="shared" si="81"/>
        <v>49985.66072</v>
      </c>
      <c r="D317" s="5">
        <v>7299.1461500000005</v>
      </c>
      <c r="E317" s="5">
        <v>6574.2361600000004</v>
      </c>
      <c r="F317" s="6">
        <f t="shared" si="82"/>
        <v>13873.382310000001</v>
      </c>
      <c r="G317" s="5">
        <v>343.49650000000003</v>
      </c>
      <c r="H317" s="5">
        <v>18588.678789999998</v>
      </c>
      <c r="I317" s="6">
        <f t="shared" si="83"/>
        <v>18932.175289999999</v>
      </c>
      <c r="J317" s="5">
        <v>7672.8904499999999</v>
      </c>
      <c r="K317" s="5">
        <v>9294.0836799999997</v>
      </c>
      <c r="L317" s="6">
        <f t="shared" si="84"/>
        <v>16966.974129999999</v>
      </c>
      <c r="M317" s="6">
        <v>213.12898999999837</v>
      </c>
    </row>
    <row r="318" spans="2:13" ht="51.75" hidden="1" customHeight="1">
      <c r="B318" s="9" t="s">
        <v>24</v>
      </c>
      <c r="C318" s="11">
        <f t="shared" si="81"/>
        <v>54122.985979999998</v>
      </c>
      <c r="D318" s="10">
        <v>6952.3074900000001</v>
      </c>
      <c r="E318" s="10">
        <v>7985.8032800000001</v>
      </c>
      <c r="F318" s="11">
        <f t="shared" si="82"/>
        <v>14938.110769999999</v>
      </c>
      <c r="G318" s="10">
        <v>319.32701000000003</v>
      </c>
      <c r="H318" s="10">
        <v>17878.446250000001</v>
      </c>
      <c r="I318" s="11">
        <f t="shared" si="83"/>
        <v>18197.773260000002</v>
      </c>
      <c r="J318" s="10">
        <v>7422.7189400000007</v>
      </c>
      <c r="K318" s="10">
        <v>9814.2534500000002</v>
      </c>
      <c r="L318" s="11">
        <f t="shared" si="84"/>
        <v>17236.972390000003</v>
      </c>
      <c r="M318" s="11">
        <v>3750.1295599999912</v>
      </c>
    </row>
    <row r="319" spans="2:13" ht="51.75" hidden="1" customHeight="1">
      <c r="B319" s="37" t="s">
        <v>25</v>
      </c>
      <c r="C319" s="6">
        <f t="shared" si="81"/>
        <v>46720.720169999993</v>
      </c>
      <c r="D319" s="5">
        <v>7023.2308700000003</v>
      </c>
      <c r="E319" s="5">
        <v>5890.8763399999998</v>
      </c>
      <c r="F319" s="6">
        <f t="shared" si="82"/>
        <v>12914.10721</v>
      </c>
      <c r="G319" s="5">
        <v>356.25248999999997</v>
      </c>
      <c r="H319" s="5">
        <v>17386.426649999998</v>
      </c>
      <c r="I319" s="6">
        <f t="shared" si="83"/>
        <v>17742.679139999997</v>
      </c>
      <c r="J319" s="5">
        <v>8834.3603299999995</v>
      </c>
      <c r="K319" s="5">
        <v>7223.0469899999998</v>
      </c>
      <c r="L319" s="6">
        <f t="shared" si="84"/>
        <v>16057.407319999998</v>
      </c>
      <c r="M319" s="6">
        <v>6.5265000000000004</v>
      </c>
    </row>
    <row r="320" spans="2:13" ht="51.75" hidden="1" customHeight="1">
      <c r="B320" s="9" t="s">
        <v>26</v>
      </c>
      <c r="C320" s="11">
        <f t="shared" si="81"/>
        <v>67665.029450000016</v>
      </c>
      <c r="D320" s="10">
        <v>9623.903119999999</v>
      </c>
      <c r="E320" s="10">
        <v>10309.474910000001</v>
      </c>
      <c r="F320" s="11">
        <f t="shared" si="82"/>
        <v>19933.37803</v>
      </c>
      <c r="G320" s="10">
        <v>719.23383000000001</v>
      </c>
      <c r="H320" s="10">
        <v>27024.707280000002</v>
      </c>
      <c r="I320" s="11">
        <f t="shared" si="83"/>
        <v>27743.941110000003</v>
      </c>
      <c r="J320" s="10">
        <v>5813.44506</v>
      </c>
      <c r="K320" s="10">
        <v>14067.434640000001</v>
      </c>
      <c r="L320" s="11">
        <f t="shared" si="84"/>
        <v>19880.879700000001</v>
      </c>
      <c r="M320" s="11">
        <v>106.83061000000313</v>
      </c>
    </row>
    <row r="321" spans="2:13" ht="51.75" hidden="1" customHeight="1">
      <c r="B321" s="37" t="s">
        <v>27</v>
      </c>
      <c r="C321" s="6">
        <f t="shared" si="81"/>
        <v>54319.44445000001</v>
      </c>
      <c r="D321" s="5">
        <v>6644.9849000000004</v>
      </c>
      <c r="E321" s="5">
        <v>7670.8284599999997</v>
      </c>
      <c r="F321" s="6">
        <f t="shared" si="82"/>
        <v>14315.81336</v>
      </c>
      <c r="G321" s="5">
        <v>1146.7939099999999</v>
      </c>
      <c r="H321" s="5">
        <v>17847.16922</v>
      </c>
      <c r="I321" s="6">
        <f t="shared" si="83"/>
        <v>18993.96313</v>
      </c>
      <c r="J321" s="5">
        <v>7002.5207</v>
      </c>
      <c r="K321" s="5">
        <v>13097.131380000001</v>
      </c>
      <c r="L321" s="6">
        <f t="shared" si="84"/>
        <v>20099.65208</v>
      </c>
      <c r="M321" s="6">
        <v>910.0158800000064</v>
      </c>
    </row>
    <row r="322" spans="2:13" ht="51.75" hidden="1" customHeight="1">
      <c r="B322" s="13">
        <v>2022</v>
      </c>
      <c r="C322" s="35"/>
      <c r="D322" s="36"/>
      <c r="E322" s="36"/>
      <c r="F322" s="35"/>
      <c r="G322" s="36"/>
      <c r="H322" s="36"/>
      <c r="I322" s="35"/>
      <c r="J322" s="36"/>
      <c r="K322" s="36"/>
      <c r="L322" s="35"/>
      <c r="M322" s="35"/>
    </row>
    <row r="323" spans="2:13" ht="51.75" hidden="1" customHeight="1">
      <c r="B323" s="9" t="s">
        <v>16</v>
      </c>
      <c r="C323" s="11">
        <f t="shared" ref="C323:C334" si="85">F323+I323+L323+M323</f>
        <v>53477.280340000005</v>
      </c>
      <c r="D323" s="10">
        <v>5656.0664299999999</v>
      </c>
      <c r="E323" s="10">
        <v>5964.0863799999997</v>
      </c>
      <c r="F323" s="11">
        <f t="shared" ref="F323:F334" si="86">E323+D323</f>
        <v>11620.15281</v>
      </c>
      <c r="G323" s="10">
        <v>714.49957999999992</v>
      </c>
      <c r="H323" s="10">
        <v>20102.571350000002</v>
      </c>
      <c r="I323" s="11">
        <f t="shared" ref="I323:I334" si="87">H323+G323</f>
        <v>20817.070930000002</v>
      </c>
      <c r="J323" s="10">
        <v>2352.5770499999999</v>
      </c>
      <c r="K323" s="10">
        <v>16681.97149</v>
      </c>
      <c r="L323" s="11">
        <f t="shared" ref="L323:L334" si="88">K323+J323</f>
        <v>19034.54854</v>
      </c>
      <c r="M323" s="11">
        <v>2005.5080600000024</v>
      </c>
    </row>
    <row r="324" spans="2:13" ht="51.75" hidden="1" customHeight="1">
      <c r="B324" s="37" t="s">
        <v>17</v>
      </c>
      <c r="C324" s="6">
        <f t="shared" si="85"/>
        <v>63196.02500999999</v>
      </c>
      <c r="D324" s="5">
        <v>7376.7004200000001</v>
      </c>
      <c r="E324" s="5">
        <v>9984.1693500000001</v>
      </c>
      <c r="F324" s="6">
        <f t="shared" si="86"/>
        <v>17360.869770000001</v>
      </c>
      <c r="G324" s="5">
        <v>331.60083000000003</v>
      </c>
      <c r="H324" s="5">
        <v>20965.966940000002</v>
      </c>
      <c r="I324" s="6">
        <f t="shared" si="87"/>
        <v>21297.567770000001</v>
      </c>
      <c r="J324" s="5">
        <v>1906.73767</v>
      </c>
      <c r="K324" s="5">
        <v>22517.59823</v>
      </c>
      <c r="L324" s="6">
        <f t="shared" si="88"/>
        <v>24424.335899999998</v>
      </c>
      <c r="M324" s="6">
        <v>113.25156999999658</v>
      </c>
    </row>
    <row r="325" spans="2:13" ht="51.75" hidden="1" customHeight="1">
      <c r="B325" s="9" t="s">
        <v>18</v>
      </c>
      <c r="C325" s="11">
        <f t="shared" si="85"/>
        <v>60946.379079999999</v>
      </c>
      <c r="D325" s="10">
        <v>6939.2178400000003</v>
      </c>
      <c r="E325" s="10">
        <v>9622.8095299999986</v>
      </c>
      <c r="F325" s="11">
        <f t="shared" si="86"/>
        <v>16562.02737</v>
      </c>
      <c r="G325" s="10">
        <v>431.26178000000004</v>
      </c>
      <c r="H325" s="10">
        <v>31065.730370000001</v>
      </c>
      <c r="I325" s="11">
        <f t="shared" si="87"/>
        <v>31496.992150000002</v>
      </c>
      <c r="J325" s="10">
        <v>2345.92445</v>
      </c>
      <c r="K325" s="10">
        <v>10320.222119999999</v>
      </c>
      <c r="L325" s="11">
        <f t="shared" si="88"/>
        <v>12666.146569999999</v>
      </c>
      <c r="M325" s="11">
        <v>221.21299000000209</v>
      </c>
    </row>
    <row r="326" spans="2:13" ht="51.75" hidden="1" customHeight="1">
      <c r="B326" s="37" t="s">
        <v>19</v>
      </c>
      <c r="C326" s="6">
        <f t="shared" si="85"/>
        <v>52606.176280000007</v>
      </c>
      <c r="D326" s="5">
        <v>6434.2552500000002</v>
      </c>
      <c r="E326" s="5">
        <v>9699.8257300000005</v>
      </c>
      <c r="F326" s="6">
        <f t="shared" si="86"/>
        <v>16134.080980000001</v>
      </c>
      <c r="G326" s="5">
        <v>1229.5514900000001</v>
      </c>
      <c r="H326" s="5">
        <v>22208.809260000002</v>
      </c>
      <c r="I326" s="6">
        <f t="shared" si="87"/>
        <v>23438.360750000003</v>
      </c>
      <c r="J326" s="5">
        <v>1523.3154399999999</v>
      </c>
      <c r="K326" s="5">
        <v>11236.80364</v>
      </c>
      <c r="L326" s="6">
        <f t="shared" si="88"/>
        <v>12760.11908</v>
      </c>
      <c r="M326" s="6">
        <v>273.61546999999695</v>
      </c>
    </row>
    <row r="327" spans="2:13" ht="51.75" hidden="1" customHeight="1">
      <c r="B327" s="9" t="s">
        <v>20</v>
      </c>
      <c r="C327" s="11">
        <f t="shared" si="85"/>
        <v>58954.02089</v>
      </c>
      <c r="D327" s="10">
        <v>6867.7828200000004</v>
      </c>
      <c r="E327" s="10">
        <v>9132.3875399999997</v>
      </c>
      <c r="F327" s="11">
        <f t="shared" si="86"/>
        <v>16000.17036</v>
      </c>
      <c r="G327" s="10">
        <v>1019.32094</v>
      </c>
      <c r="H327" s="10">
        <v>23964.54207</v>
      </c>
      <c r="I327" s="11">
        <f t="shared" si="87"/>
        <v>24983.863010000001</v>
      </c>
      <c r="J327" s="10">
        <v>2046.2461499999999</v>
      </c>
      <c r="K327" s="10">
        <v>15649.072560000001</v>
      </c>
      <c r="L327" s="11">
        <f t="shared" si="88"/>
        <v>17695.31871</v>
      </c>
      <c r="M327" s="11">
        <v>274.66880999999864</v>
      </c>
    </row>
    <row r="328" spans="2:13" ht="51.75" hidden="1" customHeight="1">
      <c r="B328" s="37" t="s">
        <v>21</v>
      </c>
      <c r="C328" s="6">
        <f t="shared" si="85"/>
        <v>79595.339920000013</v>
      </c>
      <c r="D328" s="5">
        <v>8748.4029800000008</v>
      </c>
      <c r="E328" s="5">
        <v>10326.97242</v>
      </c>
      <c r="F328" s="6">
        <f t="shared" si="86"/>
        <v>19075.375400000001</v>
      </c>
      <c r="G328" s="5">
        <v>873.56414000000007</v>
      </c>
      <c r="H328" s="5">
        <v>32847.35226</v>
      </c>
      <c r="I328" s="6">
        <f t="shared" si="87"/>
        <v>33720.916400000002</v>
      </c>
      <c r="J328" s="5">
        <v>4393.7477399999998</v>
      </c>
      <c r="K328" s="5">
        <v>21912.004399999998</v>
      </c>
      <c r="L328" s="6">
        <f t="shared" si="88"/>
        <v>26305.752139999997</v>
      </c>
      <c r="M328" s="6">
        <v>493.29598000000419</v>
      </c>
    </row>
    <row r="329" spans="2:13" ht="51.75" hidden="1" customHeight="1">
      <c r="B329" s="9" t="s">
        <v>22</v>
      </c>
      <c r="C329" s="11">
        <f t="shared" si="85"/>
        <v>49596.800559999996</v>
      </c>
      <c r="D329" s="10">
        <v>6304.8050700000003</v>
      </c>
      <c r="E329" s="10">
        <v>9091.9007700000002</v>
      </c>
      <c r="F329" s="11">
        <f t="shared" si="86"/>
        <v>15396.705840000001</v>
      </c>
      <c r="G329" s="10">
        <v>831.00043000000005</v>
      </c>
      <c r="H329" s="10">
        <v>17250.770069999999</v>
      </c>
      <c r="I329" s="11">
        <f t="shared" si="87"/>
        <v>18081.770499999999</v>
      </c>
      <c r="J329" s="10">
        <v>1968.59673</v>
      </c>
      <c r="K329" s="10">
        <v>13695.275449999999</v>
      </c>
      <c r="L329" s="11">
        <f t="shared" si="88"/>
        <v>15663.872179999998</v>
      </c>
      <c r="M329" s="11">
        <v>454.4520399999991</v>
      </c>
    </row>
    <row r="330" spans="2:13" ht="51.75" hidden="1" customHeight="1">
      <c r="B330" s="37" t="s">
        <v>23</v>
      </c>
      <c r="C330" s="6">
        <f t="shared" si="85"/>
        <v>53958.251380000009</v>
      </c>
      <c r="D330" s="5">
        <v>7603.6220400000002</v>
      </c>
      <c r="E330" s="5">
        <v>11243.580320000001</v>
      </c>
      <c r="F330" s="6">
        <f t="shared" si="86"/>
        <v>18847.202360000003</v>
      </c>
      <c r="G330" s="5">
        <v>969.79949999999997</v>
      </c>
      <c r="H330" s="5">
        <v>17439.37945</v>
      </c>
      <c r="I330" s="6">
        <f t="shared" si="87"/>
        <v>18409.178950000001</v>
      </c>
      <c r="J330" s="5">
        <v>3585.8519500000002</v>
      </c>
      <c r="K330" s="5">
        <v>12909.56963</v>
      </c>
      <c r="L330" s="6">
        <f t="shared" si="88"/>
        <v>16495.421580000002</v>
      </c>
      <c r="M330" s="6">
        <v>206.44849000000394</v>
      </c>
    </row>
    <row r="331" spans="2:13" ht="51.75" hidden="1" customHeight="1">
      <c r="B331" s="9" t="s">
        <v>24</v>
      </c>
      <c r="C331" s="11">
        <f t="shared" si="85"/>
        <v>58418.196170000017</v>
      </c>
      <c r="D331" s="10">
        <v>9313.5481</v>
      </c>
      <c r="E331" s="10">
        <v>9337.9145600000011</v>
      </c>
      <c r="F331" s="11">
        <f t="shared" si="86"/>
        <v>18651.462660000001</v>
      </c>
      <c r="G331" s="10">
        <v>354.11297999999999</v>
      </c>
      <c r="H331" s="10">
        <v>22249.038210000002</v>
      </c>
      <c r="I331" s="11">
        <f t="shared" si="87"/>
        <v>22603.151190000004</v>
      </c>
      <c r="J331" s="10">
        <v>4142.5838100000001</v>
      </c>
      <c r="K331" s="10">
        <v>11529.309730000001</v>
      </c>
      <c r="L331" s="11">
        <f t="shared" si="88"/>
        <v>15671.893540000001</v>
      </c>
      <c r="M331" s="11">
        <v>1491.688780000005</v>
      </c>
    </row>
    <row r="332" spans="2:13" ht="51.75" hidden="1" customHeight="1">
      <c r="B332" s="37" t="s">
        <v>25</v>
      </c>
      <c r="C332" s="6">
        <f t="shared" si="85"/>
        <v>59127.251009999993</v>
      </c>
      <c r="D332" s="5">
        <v>9320.0804000000007</v>
      </c>
      <c r="E332" s="5">
        <v>7129.8261500000008</v>
      </c>
      <c r="F332" s="6">
        <f t="shared" si="86"/>
        <v>16449.90655</v>
      </c>
      <c r="G332" s="5">
        <v>1483.6948500000001</v>
      </c>
      <c r="H332" s="5">
        <v>18098.88305</v>
      </c>
      <c r="I332" s="6">
        <f t="shared" si="87"/>
        <v>19582.5779</v>
      </c>
      <c r="J332" s="5">
        <v>2945.6468100000002</v>
      </c>
      <c r="K332" s="5">
        <v>19689.00765</v>
      </c>
      <c r="L332" s="6">
        <f t="shared" si="88"/>
        <v>22634.654459999998</v>
      </c>
      <c r="M332" s="6">
        <v>460.11209999999403</v>
      </c>
    </row>
    <row r="333" spans="2:13" ht="51.75" hidden="1" customHeight="1">
      <c r="B333" s="9" t="s">
        <v>26</v>
      </c>
      <c r="C333" s="11">
        <f t="shared" si="85"/>
        <v>54982.076790000006</v>
      </c>
      <c r="D333" s="10">
        <v>7792.2907400000004</v>
      </c>
      <c r="E333" s="10">
        <v>9300.7882699999991</v>
      </c>
      <c r="F333" s="11">
        <f t="shared" si="86"/>
        <v>17093.079010000001</v>
      </c>
      <c r="G333" s="10">
        <v>1273.7569799999999</v>
      </c>
      <c r="H333" s="10">
        <v>18110.094570000001</v>
      </c>
      <c r="I333" s="11">
        <f t="shared" si="87"/>
        <v>19383.851549999999</v>
      </c>
      <c r="J333" s="10">
        <v>2995.71893</v>
      </c>
      <c r="K333" s="10">
        <v>14717.28398</v>
      </c>
      <c r="L333" s="11">
        <f t="shared" si="88"/>
        <v>17713.002909999999</v>
      </c>
      <c r="M333" s="11">
        <v>792.14332000000024</v>
      </c>
    </row>
    <row r="334" spans="2:13" ht="51.75" hidden="1" customHeight="1">
      <c r="B334" s="37" t="s">
        <v>27</v>
      </c>
      <c r="C334" s="6">
        <f t="shared" si="85"/>
        <v>63274.524909999986</v>
      </c>
      <c r="D334" s="5">
        <v>9124.8033699999996</v>
      </c>
      <c r="E334" s="5">
        <v>10591.09569</v>
      </c>
      <c r="F334" s="6">
        <f t="shared" si="86"/>
        <v>19715.89906</v>
      </c>
      <c r="G334" s="5">
        <v>832.43972999999994</v>
      </c>
      <c r="H334" s="5">
        <v>19093.589319999999</v>
      </c>
      <c r="I334" s="6">
        <f t="shared" si="87"/>
        <v>19926.029049999997</v>
      </c>
      <c r="J334" s="5">
        <v>2389.1865200000002</v>
      </c>
      <c r="K334" s="5">
        <v>21184.922589999998</v>
      </c>
      <c r="L334" s="6">
        <f t="shared" si="88"/>
        <v>23574.109109999998</v>
      </c>
      <c r="M334" s="6">
        <v>58.48768999999389</v>
      </c>
    </row>
    <row r="335" spans="2:13" ht="51.75" hidden="1" customHeight="1">
      <c r="B335" s="13">
        <v>2023</v>
      </c>
      <c r="C335" s="35"/>
      <c r="D335" s="36"/>
      <c r="E335" s="36"/>
      <c r="F335" s="35"/>
      <c r="G335" s="36"/>
      <c r="H335" s="36"/>
      <c r="I335" s="35"/>
      <c r="J335" s="36"/>
      <c r="K335" s="36"/>
      <c r="L335" s="35"/>
      <c r="M335" s="35"/>
    </row>
    <row r="336" spans="2:13" ht="51.75" hidden="1" customHeight="1">
      <c r="B336" s="9" t="s">
        <v>16</v>
      </c>
      <c r="C336" s="11">
        <f t="shared" ref="C336:C347" si="89">F336+I336+L336+M336</f>
        <v>46711.027620000001</v>
      </c>
      <c r="D336" s="10">
        <v>8513.9279900000001</v>
      </c>
      <c r="E336" s="10">
        <v>11104.45599</v>
      </c>
      <c r="F336" s="11">
        <f t="shared" ref="F336:F347" si="90">E336+D336</f>
        <v>19618.383979999999</v>
      </c>
      <c r="G336" s="10">
        <v>696.76907999999992</v>
      </c>
      <c r="H336" s="10">
        <v>13581.80811</v>
      </c>
      <c r="I336" s="11">
        <f t="shared" ref="I336:I347" si="91">H336+G336</f>
        <v>14278.57719</v>
      </c>
      <c r="J336" s="10">
        <v>2540.9357799999998</v>
      </c>
      <c r="K336" s="10">
        <v>9361.1162399999994</v>
      </c>
      <c r="L336" s="11">
        <f t="shared" ref="L336:L347" si="92">K336+J336</f>
        <v>11902.052019999999</v>
      </c>
      <c r="M336" s="11">
        <v>912.01443000000006</v>
      </c>
    </row>
    <row r="337" spans="2:13" ht="51.75" hidden="1" customHeight="1">
      <c r="B337" s="37" t="s">
        <v>17</v>
      </c>
      <c r="C337" s="6">
        <f t="shared" si="89"/>
        <v>45101.694049999998</v>
      </c>
      <c r="D337" s="5">
        <v>7594.5522799999999</v>
      </c>
      <c r="E337" s="5">
        <v>7283.4812199999997</v>
      </c>
      <c r="F337" s="6">
        <f t="shared" si="90"/>
        <v>14878.0335</v>
      </c>
      <c r="G337" s="5">
        <v>1762.70001</v>
      </c>
      <c r="H337" s="5">
        <v>16827.87789</v>
      </c>
      <c r="I337" s="6">
        <f t="shared" si="91"/>
        <v>18590.5779</v>
      </c>
      <c r="J337" s="5">
        <v>2301.3189300000004</v>
      </c>
      <c r="K337" s="5">
        <v>9217.6887200000001</v>
      </c>
      <c r="L337" s="6">
        <f t="shared" si="92"/>
        <v>11519.00765</v>
      </c>
      <c r="M337" s="6">
        <v>114.075</v>
      </c>
    </row>
    <row r="338" spans="2:13" ht="51.75" hidden="1" customHeight="1">
      <c r="B338" s="9" t="s">
        <v>18</v>
      </c>
      <c r="C338" s="11">
        <f t="shared" si="89"/>
        <v>51865.896780000003</v>
      </c>
      <c r="D338" s="10">
        <v>9098.7366199999997</v>
      </c>
      <c r="E338" s="10">
        <v>5226.1171199999999</v>
      </c>
      <c r="F338" s="11">
        <f t="shared" si="90"/>
        <v>14324.853739999999</v>
      </c>
      <c r="G338" s="10">
        <v>153.35557</v>
      </c>
      <c r="H338" s="10">
        <v>17610.692219999997</v>
      </c>
      <c r="I338" s="11">
        <f t="shared" si="91"/>
        <v>17764.047789999997</v>
      </c>
      <c r="J338" s="10">
        <v>2419.4589300000002</v>
      </c>
      <c r="K338" s="10">
        <v>16764.452990000002</v>
      </c>
      <c r="L338" s="11">
        <f t="shared" si="92"/>
        <v>19183.911920000002</v>
      </c>
      <c r="M338" s="11">
        <v>593.08332999999993</v>
      </c>
    </row>
    <row r="339" spans="2:13" ht="51.75" hidden="1" customHeight="1">
      <c r="B339" s="37" t="s">
        <v>19</v>
      </c>
      <c r="C339" s="6">
        <f t="shared" si="89"/>
        <v>46777.708299999998</v>
      </c>
      <c r="D339" s="5">
        <v>8431.2326899999989</v>
      </c>
      <c r="E339" s="5">
        <v>12847.83786</v>
      </c>
      <c r="F339" s="6">
        <f t="shared" si="90"/>
        <v>21279.070549999997</v>
      </c>
      <c r="G339" s="5">
        <v>247.85554999999999</v>
      </c>
      <c r="H339" s="5">
        <v>11002.672070000001</v>
      </c>
      <c r="I339" s="6">
        <f t="shared" si="91"/>
        <v>11250.527620000001</v>
      </c>
      <c r="J339" s="5">
        <v>1986.50099</v>
      </c>
      <c r="K339" s="5">
        <v>8897.8920899999994</v>
      </c>
      <c r="L339" s="6">
        <f t="shared" si="92"/>
        <v>10884.39308</v>
      </c>
      <c r="M339" s="6">
        <v>3363.7170499999997</v>
      </c>
    </row>
    <row r="340" spans="2:13" ht="51.75" hidden="1" customHeight="1">
      <c r="B340" s="9" t="s">
        <v>20</v>
      </c>
      <c r="C340" s="11">
        <f t="shared" si="89"/>
        <v>77304.977370000008</v>
      </c>
      <c r="D340" s="10">
        <v>5648.3500899999999</v>
      </c>
      <c r="E340" s="10">
        <v>6534.6850899999999</v>
      </c>
      <c r="F340" s="11">
        <f t="shared" si="90"/>
        <v>12183.035179999999</v>
      </c>
      <c r="G340" s="10">
        <v>1190.4359399999998</v>
      </c>
      <c r="H340" s="10">
        <v>44725.142749999999</v>
      </c>
      <c r="I340" s="11">
        <f t="shared" si="91"/>
        <v>45915.578690000002</v>
      </c>
      <c r="J340" s="10">
        <v>3198.0351000000001</v>
      </c>
      <c r="K340" s="10">
        <v>15315.21182</v>
      </c>
      <c r="L340" s="11">
        <f t="shared" si="92"/>
        <v>18513.246920000001</v>
      </c>
      <c r="M340" s="11">
        <v>693.11658</v>
      </c>
    </row>
    <row r="341" spans="2:13" ht="51.75" hidden="1" customHeight="1">
      <c r="B341" s="37" t="s">
        <v>21</v>
      </c>
      <c r="C341" s="6">
        <f t="shared" si="89"/>
        <v>48207.92914</v>
      </c>
      <c r="D341" s="5">
        <v>8254.160530000001</v>
      </c>
      <c r="E341" s="5">
        <v>4933.7200599999996</v>
      </c>
      <c r="F341" s="6">
        <f t="shared" si="90"/>
        <v>13187.880590000001</v>
      </c>
      <c r="G341" s="5">
        <v>239.45801999999998</v>
      </c>
      <c r="H341" s="5">
        <v>13977.465630000001</v>
      </c>
      <c r="I341" s="6">
        <f t="shared" si="91"/>
        <v>14216.923650000001</v>
      </c>
      <c r="J341" s="5">
        <v>2012.15327</v>
      </c>
      <c r="K341" s="5">
        <v>18674.420590000002</v>
      </c>
      <c r="L341" s="6">
        <f t="shared" si="92"/>
        <v>20686.57386</v>
      </c>
      <c r="M341" s="6">
        <v>116.55104</v>
      </c>
    </row>
    <row r="342" spans="2:13" ht="51.75" hidden="1" customHeight="1">
      <c r="B342" s="9" t="s">
        <v>22</v>
      </c>
      <c r="C342" s="11">
        <f t="shared" si="89"/>
        <v>61934.300920000001</v>
      </c>
      <c r="D342" s="10">
        <v>9500.1510899999994</v>
      </c>
      <c r="E342" s="10">
        <v>6958.9819299999999</v>
      </c>
      <c r="F342" s="11">
        <f t="shared" si="90"/>
        <v>16459.133020000001</v>
      </c>
      <c r="G342" s="10">
        <v>1832.4195300000001</v>
      </c>
      <c r="H342" s="10">
        <v>21059.90682</v>
      </c>
      <c r="I342" s="11">
        <f t="shared" si="91"/>
        <v>22892.326349999999</v>
      </c>
      <c r="J342" s="10">
        <v>5063.3553300000003</v>
      </c>
      <c r="K342" s="10">
        <v>17281.955239999999</v>
      </c>
      <c r="L342" s="11">
        <f t="shared" si="92"/>
        <v>22345.310570000001</v>
      </c>
      <c r="M342" s="11">
        <v>237.53098</v>
      </c>
    </row>
    <row r="343" spans="2:13" ht="51.75" hidden="1" customHeight="1">
      <c r="B343" s="37" t="s">
        <v>23</v>
      </c>
      <c r="C343" s="6">
        <f t="shared" si="89"/>
        <v>62292.920010000002</v>
      </c>
      <c r="D343" s="5">
        <v>10143.46495</v>
      </c>
      <c r="E343" s="5">
        <v>8095.9964500000006</v>
      </c>
      <c r="F343" s="6">
        <f t="shared" si="90"/>
        <v>18239.4614</v>
      </c>
      <c r="G343" s="5">
        <v>1786.4799800000001</v>
      </c>
      <c r="H343" s="5">
        <v>18692.428070000002</v>
      </c>
      <c r="I343" s="6">
        <f t="shared" si="91"/>
        <v>20478.908050000002</v>
      </c>
      <c r="J343" s="5">
        <v>2833.5816500000001</v>
      </c>
      <c r="K343" s="5">
        <v>18307.341510000002</v>
      </c>
      <c r="L343" s="6">
        <f t="shared" si="92"/>
        <v>21140.923160000002</v>
      </c>
      <c r="M343" s="6">
        <v>2433.6273999999999</v>
      </c>
    </row>
    <row r="344" spans="2:13" ht="51.75" hidden="1" customHeight="1">
      <c r="B344" s="9" t="s">
        <v>24</v>
      </c>
      <c r="C344" s="11">
        <f t="shared" si="89"/>
        <v>51601.123200000009</v>
      </c>
      <c r="D344" s="10">
        <v>9388.0203399999991</v>
      </c>
      <c r="E344" s="10">
        <v>6089.1260400000001</v>
      </c>
      <c r="F344" s="11">
        <f t="shared" si="90"/>
        <v>15477.146379999998</v>
      </c>
      <c r="G344" s="10">
        <v>369.36849999999998</v>
      </c>
      <c r="H344" s="10">
        <v>15086.70127</v>
      </c>
      <c r="I344" s="11">
        <f t="shared" si="91"/>
        <v>15456.06977</v>
      </c>
      <c r="J344" s="10">
        <v>3064.09573</v>
      </c>
      <c r="K344" s="10">
        <v>17459.042420000002</v>
      </c>
      <c r="L344" s="11">
        <f t="shared" si="92"/>
        <v>20523.138150000002</v>
      </c>
      <c r="M344" s="11">
        <v>144.7689</v>
      </c>
    </row>
    <row r="345" spans="2:13" ht="51.75" hidden="1" customHeight="1">
      <c r="B345" s="37" t="s">
        <v>25</v>
      </c>
      <c r="C345" s="6">
        <f t="shared" si="89"/>
        <v>61590.397529999995</v>
      </c>
      <c r="D345" s="5">
        <v>10112.56689</v>
      </c>
      <c r="E345" s="5">
        <v>7999.7680300000002</v>
      </c>
      <c r="F345" s="6">
        <f t="shared" si="90"/>
        <v>18112.334920000001</v>
      </c>
      <c r="G345" s="5">
        <v>1654.60041</v>
      </c>
      <c r="H345" s="5">
        <v>21952.403770000001</v>
      </c>
      <c r="I345" s="6">
        <f t="shared" si="91"/>
        <v>23607.00418</v>
      </c>
      <c r="J345" s="5">
        <v>3152.42355</v>
      </c>
      <c r="K345" s="5">
        <v>16445.14215</v>
      </c>
      <c r="L345" s="6">
        <f t="shared" si="92"/>
        <v>19597.565699999999</v>
      </c>
      <c r="M345" s="6">
        <v>273.49272999999999</v>
      </c>
    </row>
    <row r="346" spans="2:13" ht="51.75" hidden="1" customHeight="1">
      <c r="B346" s="9" t="s">
        <v>26</v>
      </c>
      <c r="C346" s="11">
        <f t="shared" si="89"/>
        <v>61848.629730000001</v>
      </c>
      <c r="D346" s="10">
        <v>9046.2169000000013</v>
      </c>
      <c r="E346" s="10">
        <v>7711.4730099999997</v>
      </c>
      <c r="F346" s="11">
        <f t="shared" si="90"/>
        <v>16757.689910000001</v>
      </c>
      <c r="G346" s="10">
        <v>144.29813000000001</v>
      </c>
      <c r="H346" s="10">
        <v>17422.322510000002</v>
      </c>
      <c r="I346" s="11">
        <f t="shared" si="91"/>
        <v>17566.620640000001</v>
      </c>
      <c r="J346" s="10">
        <v>2156.6273799999999</v>
      </c>
      <c r="K346" s="10">
        <v>21844.995219999997</v>
      </c>
      <c r="L346" s="11">
        <f t="shared" si="92"/>
        <v>24001.622599999995</v>
      </c>
      <c r="M346" s="11">
        <v>3522.6965800000003</v>
      </c>
    </row>
    <row r="347" spans="2:13" s="38" customFormat="1" ht="51.75" hidden="1" customHeight="1">
      <c r="B347" s="37" t="s">
        <v>27</v>
      </c>
      <c r="C347" s="6">
        <f t="shared" si="89"/>
        <v>51428.49962000001</v>
      </c>
      <c r="D347" s="5">
        <v>7180.6219199999996</v>
      </c>
      <c r="E347" s="5">
        <v>5794.4734400000007</v>
      </c>
      <c r="F347" s="6">
        <f t="shared" si="90"/>
        <v>12975.095359999999</v>
      </c>
      <c r="G347" s="5">
        <v>796.11149</v>
      </c>
      <c r="H347" s="5">
        <v>16455.190640000001</v>
      </c>
      <c r="I347" s="6">
        <f t="shared" si="91"/>
        <v>17251.30213</v>
      </c>
      <c r="J347" s="5">
        <v>2495.16525</v>
      </c>
      <c r="K347" s="5">
        <v>18277.585620000002</v>
      </c>
      <c r="L347" s="6">
        <f t="shared" si="92"/>
        <v>20772.750870000003</v>
      </c>
      <c r="M347" s="6">
        <v>429.35126000000002</v>
      </c>
    </row>
    <row r="348" spans="2:13" ht="51.75" customHeight="1">
      <c r="B348" s="13" t="s">
        <v>167</v>
      </c>
      <c r="C348" s="35"/>
      <c r="D348" s="36"/>
      <c r="E348" s="36"/>
      <c r="F348" s="35"/>
      <c r="G348" s="36"/>
      <c r="H348" s="36"/>
      <c r="I348" s="35"/>
      <c r="J348" s="36"/>
      <c r="K348" s="36"/>
      <c r="L348" s="35"/>
      <c r="M348" s="35"/>
    </row>
    <row r="349" spans="2:13" ht="51.75" customHeight="1">
      <c r="B349" s="9" t="s">
        <v>16</v>
      </c>
      <c r="C349" s="11">
        <v>56856.861820000006</v>
      </c>
      <c r="D349" s="10">
        <v>11296.239320000001</v>
      </c>
      <c r="E349" s="10">
        <v>7580.1305899999998</v>
      </c>
      <c r="F349" s="11">
        <v>18876.369910000001</v>
      </c>
      <c r="G349" s="10">
        <v>2737.4547699999998</v>
      </c>
      <c r="H349" s="10">
        <v>14046.30141</v>
      </c>
      <c r="I349" s="11">
        <v>16783.75618</v>
      </c>
      <c r="J349" s="10">
        <v>3226.2053799999999</v>
      </c>
      <c r="K349" s="10">
        <v>17669.353589999999</v>
      </c>
      <c r="L349" s="11">
        <v>20895.558969999998</v>
      </c>
      <c r="M349" s="11">
        <v>301.17675999999847</v>
      </c>
    </row>
    <row r="350" spans="2:13" ht="51.75" customHeight="1">
      <c r="B350" s="37" t="s">
        <v>17</v>
      </c>
      <c r="C350" s="6">
        <v>60508.863649999992</v>
      </c>
      <c r="D350" s="5">
        <v>9806.6420399999988</v>
      </c>
      <c r="E350" s="5">
        <v>8044.1743899999992</v>
      </c>
      <c r="F350" s="6">
        <v>17850.816429999999</v>
      </c>
      <c r="G350" s="5">
        <v>1923.3953899999999</v>
      </c>
      <c r="H350" s="5">
        <v>13994.30616</v>
      </c>
      <c r="I350" s="6">
        <v>15917.70155</v>
      </c>
      <c r="J350" s="5">
        <v>4782.2628099999993</v>
      </c>
      <c r="K350" s="5">
        <v>21877.208920000001</v>
      </c>
      <c r="L350" s="6">
        <v>26659.471730000001</v>
      </c>
      <c r="M350" s="6">
        <v>80.873939999997674</v>
      </c>
    </row>
    <row r="351" spans="2:13" ht="51.75" customHeight="1">
      <c r="B351" s="9" t="s">
        <v>18</v>
      </c>
      <c r="C351" s="11">
        <v>75862.331619999997</v>
      </c>
      <c r="D351" s="10">
        <v>14728.65256</v>
      </c>
      <c r="E351" s="10">
        <v>7810.15265</v>
      </c>
      <c r="F351" s="11">
        <v>22538.805209999999</v>
      </c>
      <c r="G351" s="10">
        <v>174.77002999999999</v>
      </c>
      <c r="H351" s="10">
        <v>17661.884389999999</v>
      </c>
      <c r="I351" s="11">
        <v>17836.654419999999</v>
      </c>
      <c r="J351" s="10">
        <v>5323.3821399999997</v>
      </c>
      <c r="K351" s="10">
        <v>29835.339239999998</v>
      </c>
      <c r="L351" s="11">
        <v>35158.721379999995</v>
      </c>
      <c r="M351" s="11">
        <v>328.15060999999696</v>
      </c>
    </row>
    <row r="352" spans="2:13" ht="51.75" customHeight="1">
      <c r="B352" s="37" t="s">
        <v>19</v>
      </c>
      <c r="C352" s="6">
        <v>66304.6633</v>
      </c>
      <c r="D352" s="5">
        <v>15435.074909999999</v>
      </c>
      <c r="E352" s="5">
        <v>10748.063689999999</v>
      </c>
      <c r="F352" s="6">
        <v>26183.138599999998</v>
      </c>
      <c r="G352" s="5">
        <v>2072.1460700000002</v>
      </c>
      <c r="H352" s="5">
        <v>18818.16589</v>
      </c>
      <c r="I352" s="6">
        <v>20890.311959999999</v>
      </c>
      <c r="J352" s="5">
        <v>3998.33221</v>
      </c>
      <c r="K352" s="5">
        <v>15104.071769999999</v>
      </c>
      <c r="L352" s="6">
        <v>19102.403979999999</v>
      </c>
      <c r="M352" s="6">
        <v>128.80875999999625</v>
      </c>
    </row>
    <row r="353" spans="2:16" ht="51.75" customHeight="1">
      <c r="B353" s="9" t="s">
        <v>20</v>
      </c>
      <c r="C353" s="11">
        <v>92187.209950000019</v>
      </c>
      <c r="D353" s="10">
        <v>17697.587500000001</v>
      </c>
      <c r="E353" s="10">
        <v>15143.743130000001</v>
      </c>
      <c r="F353" s="11">
        <v>32841.330630000004</v>
      </c>
      <c r="G353" s="10">
        <v>882.26122999999995</v>
      </c>
      <c r="H353" s="10">
        <v>19952.675600000002</v>
      </c>
      <c r="I353" s="11">
        <v>20834.936830000002</v>
      </c>
      <c r="J353" s="10">
        <v>3738.8036200000001</v>
      </c>
      <c r="K353" s="10">
        <v>30320.795620000001</v>
      </c>
      <c r="L353" s="11">
        <v>34059.599240000003</v>
      </c>
      <c r="M353" s="11">
        <v>4451.3432500000054</v>
      </c>
    </row>
    <row r="354" spans="2:16" ht="51.75" customHeight="1">
      <c r="B354" s="37" t="s">
        <v>21</v>
      </c>
      <c r="C354" s="6">
        <v>73936.958930000023</v>
      </c>
      <c r="D354" s="5">
        <v>14131.79551</v>
      </c>
      <c r="E354" s="5">
        <v>11310.32789</v>
      </c>
      <c r="F354" s="6">
        <v>25442.1234</v>
      </c>
      <c r="G354" s="5">
        <v>1807.8859299999999</v>
      </c>
      <c r="H354" s="5">
        <v>14474.403480000001</v>
      </c>
      <c r="I354" s="6">
        <v>16282.289410000001</v>
      </c>
      <c r="J354" s="5">
        <v>2700.0086200000001</v>
      </c>
      <c r="K354" s="5">
        <v>28957.114010000001</v>
      </c>
      <c r="L354" s="6">
        <v>31657.122630000002</v>
      </c>
      <c r="M354" s="6">
        <v>555.42349000001559</v>
      </c>
    </row>
    <row r="355" spans="2:16" ht="51.75" customHeight="1">
      <c r="B355" s="9" t="s">
        <v>22</v>
      </c>
      <c r="C355" s="11">
        <v>83485.439099999989</v>
      </c>
      <c r="D355" s="10">
        <v>16950.863690000002</v>
      </c>
      <c r="E355" s="10">
        <v>14376.552730000001</v>
      </c>
      <c r="F355" s="11">
        <v>31327.416420000001</v>
      </c>
      <c r="G355" s="10">
        <v>2038.71199</v>
      </c>
      <c r="H355" s="10">
        <v>19005.346600000001</v>
      </c>
      <c r="I355" s="11">
        <v>21044.058590000001</v>
      </c>
      <c r="J355" s="10">
        <v>4125.5530899999994</v>
      </c>
      <c r="K355" s="10">
        <v>26657.190260000003</v>
      </c>
      <c r="L355" s="11">
        <v>30782.743350000004</v>
      </c>
      <c r="M355" s="11">
        <v>331.22073999998611</v>
      </c>
    </row>
    <row r="356" spans="2:16" ht="51.75" customHeight="1">
      <c r="B356" s="37" t="s">
        <v>23</v>
      </c>
      <c r="C356" s="6">
        <v>75038.885190000001</v>
      </c>
      <c r="D356" s="5">
        <v>11824.973099999999</v>
      </c>
      <c r="E356" s="5">
        <v>12820.209060000001</v>
      </c>
      <c r="F356" s="6">
        <v>24645.18216</v>
      </c>
      <c r="G356" s="5">
        <v>3499.1461099999997</v>
      </c>
      <c r="H356" s="5">
        <v>20428.807219999999</v>
      </c>
      <c r="I356" s="6">
        <v>23927.953329999997</v>
      </c>
      <c r="J356" s="5">
        <v>3522.14392</v>
      </c>
      <c r="K356" s="5">
        <v>21899.19355</v>
      </c>
      <c r="L356" s="6">
        <v>25421.337469999999</v>
      </c>
      <c r="M356" s="6">
        <v>1044.412230000009</v>
      </c>
    </row>
    <row r="357" spans="2:16" ht="51.75" customHeight="1">
      <c r="B357" s="9" t="s">
        <v>24</v>
      </c>
      <c r="C357" s="11">
        <v>67221.219689999998</v>
      </c>
      <c r="D357" s="10">
        <v>10846.30248</v>
      </c>
      <c r="E357" s="10">
        <v>7496.5378799999999</v>
      </c>
      <c r="F357" s="11">
        <v>18342.840360000002</v>
      </c>
      <c r="G357" s="10">
        <v>446.00258000000002</v>
      </c>
      <c r="H357" s="10">
        <v>15869.17087</v>
      </c>
      <c r="I357" s="11">
        <v>16315.17345</v>
      </c>
      <c r="J357" s="10">
        <v>5261.1737000000003</v>
      </c>
      <c r="K357" s="10">
        <v>26972.689890000001</v>
      </c>
      <c r="L357" s="11">
        <v>32233.863590000001</v>
      </c>
      <c r="M357" s="11">
        <v>329.34228999999686</v>
      </c>
    </row>
    <row r="358" spans="2:16" ht="51.75" customHeight="1">
      <c r="B358" s="17" t="s">
        <v>25</v>
      </c>
      <c r="C358" s="6">
        <v>64558.271999999997</v>
      </c>
      <c r="D358" s="5">
        <v>15695.647000000001</v>
      </c>
      <c r="E358" s="5">
        <v>9277.2819999999992</v>
      </c>
      <c r="F358" s="6">
        <v>24972.929</v>
      </c>
      <c r="G358" s="5">
        <v>107.101</v>
      </c>
      <c r="H358" s="5">
        <v>16231.43</v>
      </c>
      <c r="I358" s="6">
        <v>16338.531000000001</v>
      </c>
      <c r="J358" s="5">
        <v>3118.4</v>
      </c>
      <c r="K358" s="5">
        <v>14468.61</v>
      </c>
      <c r="L358" s="6">
        <v>17587.010000000002</v>
      </c>
      <c r="M358" s="6">
        <v>5659.8019999999924</v>
      </c>
    </row>
    <row r="359" spans="2:16" ht="51.75" customHeight="1">
      <c r="B359" s="9" t="s">
        <v>26</v>
      </c>
      <c r="C359" s="11">
        <v>71253.373999999996</v>
      </c>
      <c r="D359" s="10">
        <v>15966.038</v>
      </c>
      <c r="E359" s="10">
        <v>15207.066999999999</v>
      </c>
      <c r="F359" s="11">
        <v>31173.105</v>
      </c>
      <c r="G359" s="10">
        <v>344.24400000000003</v>
      </c>
      <c r="H359" s="10">
        <v>16300.993</v>
      </c>
      <c r="I359" s="11">
        <v>16645.237000000001</v>
      </c>
      <c r="J359" s="10">
        <v>2473.59</v>
      </c>
      <c r="K359" s="10">
        <v>20795.760999999999</v>
      </c>
      <c r="L359" s="11">
        <v>23269.350999999999</v>
      </c>
      <c r="M359" s="11">
        <v>165.68100000000049</v>
      </c>
    </row>
    <row r="360" spans="2:16" ht="51.75" customHeight="1">
      <c r="B360" s="37" t="s">
        <v>27</v>
      </c>
      <c r="C360" s="6">
        <v>66429.687009999994</v>
      </c>
      <c r="D360" s="5">
        <v>13280.72942</v>
      </c>
      <c r="E360" s="5">
        <v>10703.72747</v>
      </c>
      <c r="F360" s="6">
        <v>23984.456890000001</v>
      </c>
      <c r="G360" s="5">
        <v>115.36891</v>
      </c>
      <c r="H360" s="5">
        <v>16803.245870000002</v>
      </c>
      <c r="I360" s="6">
        <v>16918.614780000004</v>
      </c>
      <c r="J360" s="5">
        <v>5020.3099299999994</v>
      </c>
      <c r="K360" s="5">
        <v>20325.118280000002</v>
      </c>
      <c r="L360" s="6">
        <v>25345.428210000002</v>
      </c>
      <c r="M360" s="6">
        <v>181.18712999999116</v>
      </c>
    </row>
    <row r="361" spans="2:16" ht="51.75" customHeight="1">
      <c r="B361" s="13" t="s">
        <v>166</v>
      </c>
      <c r="C361" s="35"/>
      <c r="D361" s="36"/>
      <c r="E361" s="36"/>
      <c r="F361" s="35"/>
      <c r="G361" s="36"/>
      <c r="H361" s="36"/>
      <c r="I361" s="35"/>
      <c r="J361" s="36"/>
      <c r="K361" s="36"/>
      <c r="L361" s="35"/>
      <c r="M361" s="35"/>
    </row>
    <row r="362" spans="2:16" ht="50.1" customHeight="1">
      <c r="B362" s="9" t="s">
        <v>16</v>
      </c>
      <c r="C362" s="11">
        <v>68467.950019999989</v>
      </c>
      <c r="D362" s="10">
        <v>13928.00805</v>
      </c>
      <c r="E362" s="10">
        <v>11673.367249999999</v>
      </c>
      <c r="F362" s="11">
        <v>25601.3753</v>
      </c>
      <c r="G362" s="10">
        <v>3144.7541900000001</v>
      </c>
      <c r="H362" s="10">
        <v>18931.316409999999</v>
      </c>
      <c r="I362" s="11">
        <v>22076.070599999999</v>
      </c>
      <c r="J362" s="10">
        <v>2802.1987400000003</v>
      </c>
      <c r="K362" s="10">
        <v>17498.761399999999</v>
      </c>
      <c r="L362" s="11">
        <v>20300.960139999999</v>
      </c>
      <c r="M362" s="11">
        <v>489.54397999998764</v>
      </c>
      <c r="P362" s="134"/>
    </row>
    <row r="363" spans="2:16" ht="50.1" customHeight="1">
      <c r="B363" s="37" t="s">
        <v>17</v>
      </c>
      <c r="C363" s="6">
        <v>71951.14740999999</v>
      </c>
      <c r="D363" s="5">
        <v>14921.665999999999</v>
      </c>
      <c r="E363" s="5">
        <v>9385.9061999999994</v>
      </c>
      <c r="F363" s="6">
        <v>24307.572199999999</v>
      </c>
      <c r="G363" s="5">
        <v>1139.0633899999998</v>
      </c>
      <c r="H363" s="5">
        <v>21782.072929999998</v>
      </c>
      <c r="I363" s="6">
        <v>22921.136319999998</v>
      </c>
      <c r="J363" s="5">
        <v>3302.2808799999998</v>
      </c>
      <c r="K363" s="5">
        <v>17128.054550000001</v>
      </c>
      <c r="L363" s="6">
        <v>20430.335429999999</v>
      </c>
      <c r="M363" s="6">
        <v>4292.1034599999948</v>
      </c>
      <c r="P363" s="134"/>
    </row>
    <row r="364" spans="2:16" ht="50.1" customHeight="1">
      <c r="B364" s="9" t="s">
        <v>18</v>
      </c>
      <c r="C364" s="11">
        <v>72156.484489999988</v>
      </c>
      <c r="D364" s="10">
        <v>17263.753649999999</v>
      </c>
      <c r="E364" s="10">
        <v>11894.532640000001</v>
      </c>
      <c r="F364" s="11">
        <v>29158.28629</v>
      </c>
      <c r="G364" s="10">
        <v>202.19148999999999</v>
      </c>
      <c r="H364" s="10">
        <v>19375.089929999998</v>
      </c>
      <c r="I364" s="11">
        <v>19577.281419999999</v>
      </c>
      <c r="J364" s="10">
        <v>3072.6494300000004</v>
      </c>
      <c r="K364" s="10">
        <v>19799.186079999999</v>
      </c>
      <c r="L364" s="11">
        <v>22871.835510000001</v>
      </c>
      <c r="M364" s="11">
        <v>549.08126999998058</v>
      </c>
      <c r="P364" s="134"/>
    </row>
    <row r="365" spans="2:16" ht="50.1" customHeight="1">
      <c r="B365" s="37" t="s">
        <v>19</v>
      </c>
      <c r="C365" s="6">
        <v>73041.637900000002</v>
      </c>
      <c r="D365" s="5">
        <v>22173.247059999998</v>
      </c>
      <c r="E365" s="5">
        <v>12341.389210000001</v>
      </c>
      <c r="F365" s="6">
        <v>34514.636270000003</v>
      </c>
      <c r="G365" s="5">
        <v>1210.5782300000001</v>
      </c>
      <c r="H365" s="5">
        <v>17321.29033</v>
      </c>
      <c r="I365" s="6">
        <v>18531.868559999999</v>
      </c>
      <c r="J365" s="5">
        <v>7195.4276600000003</v>
      </c>
      <c r="K365" s="5">
        <v>12441.33898</v>
      </c>
      <c r="L365" s="6">
        <v>19636.766640000002</v>
      </c>
      <c r="M365" s="6">
        <v>358.36642999999822</v>
      </c>
      <c r="P365" s="134"/>
    </row>
    <row r="366" spans="2:16" ht="51.75" customHeight="1">
      <c r="B366" s="9" t="s">
        <v>20</v>
      </c>
      <c r="C366" s="11">
        <v>74846.202080000003</v>
      </c>
      <c r="D366" s="10">
        <v>14390.38607</v>
      </c>
      <c r="E366" s="10">
        <v>18335.812249999999</v>
      </c>
      <c r="F366" s="11">
        <v>32726.19832</v>
      </c>
      <c r="G366" s="10">
        <v>342.77436999999998</v>
      </c>
      <c r="H366" s="10">
        <v>19487.824940000002</v>
      </c>
      <c r="I366" s="11">
        <v>19830.599310000001</v>
      </c>
      <c r="J366" s="10">
        <v>2406.71648</v>
      </c>
      <c r="K366" s="10">
        <v>19470.526969999999</v>
      </c>
      <c r="L366" s="11">
        <v>21877.243449999998</v>
      </c>
      <c r="M366" s="11">
        <v>412.16100000001097</v>
      </c>
    </row>
    <row r="367" spans="2:16" ht="50.1" customHeight="1">
      <c r="B367" s="17" t="s">
        <v>21</v>
      </c>
      <c r="C367" s="6">
        <v>70951.434430000008</v>
      </c>
      <c r="D367" s="5">
        <v>13180.312199999998</v>
      </c>
      <c r="E367" s="5">
        <v>14203.650679999999</v>
      </c>
      <c r="F367" s="6">
        <v>27383.962879999999</v>
      </c>
      <c r="G367" s="5">
        <v>1940.01421</v>
      </c>
      <c r="H367" s="5">
        <v>20678.177620000002</v>
      </c>
      <c r="I367" s="6">
        <v>22618.191830000003</v>
      </c>
      <c r="J367" s="5">
        <v>3241.8888400000001</v>
      </c>
      <c r="K367" s="5">
        <v>16027.5769</v>
      </c>
      <c r="L367" s="6">
        <v>19269.46574</v>
      </c>
      <c r="M367" s="6">
        <v>1679.8139800000099</v>
      </c>
      <c r="P367" s="134"/>
    </row>
    <row r="368" spans="2:16" ht="51.75" customHeight="1">
      <c r="B368" s="9" t="s">
        <v>22</v>
      </c>
      <c r="C368" s="11">
        <v>98304.005139999994</v>
      </c>
      <c r="D368" s="10">
        <v>20505.728879999999</v>
      </c>
      <c r="E368" s="10">
        <v>19586.357179999999</v>
      </c>
      <c r="F368" s="11">
        <v>40092.086060000001</v>
      </c>
      <c r="G368" s="10">
        <v>1389.5665100000001</v>
      </c>
      <c r="H368" s="10">
        <v>30660.41505</v>
      </c>
      <c r="I368" s="11">
        <v>32049.98156</v>
      </c>
      <c r="J368" s="10">
        <v>4061.6116499999998</v>
      </c>
      <c r="K368" s="10">
        <v>21619.743030000001</v>
      </c>
      <c r="L368" s="11">
        <v>25681.35468</v>
      </c>
      <c r="M368" s="11">
        <v>480.58283999999185</v>
      </c>
    </row>
    <row r="369" spans="2:13" ht="51.75" customHeight="1">
      <c r="B369" s="37" t="s">
        <v>23</v>
      </c>
      <c r="C369" s="6">
        <v>82389.978920000009</v>
      </c>
      <c r="D369" s="5">
        <v>19089.691940000001</v>
      </c>
      <c r="E369" s="5">
        <v>9222.6769299999996</v>
      </c>
      <c r="F369" s="6">
        <v>28312.368869999998</v>
      </c>
      <c r="G369" s="5">
        <v>3678.7467499999998</v>
      </c>
      <c r="H369" s="5">
        <v>24218.795190000001</v>
      </c>
      <c r="I369" s="6">
        <v>27897.541939999999</v>
      </c>
      <c r="J369" s="5">
        <v>3677.2680099999998</v>
      </c>
      <c r="K369" s="5">
        <v>21324.619850000003</v>
      </c>
      <c r="L369" s="6">
        <v>25001.887860000003</v>
      </c>
      <c r="M369" s="6">
        <v>1178.1802500000013</v>
      </c>
    </row>
    <row r="370" spans="2:13" ht="51.75" customHeight="1">
      <c r="B370" s="227" t="s">
        <v>24</v>
      </c>
      <c r="C370" s="226">
        <v>80394.872340000016</v>
      </c>
      <c r="D370" s="225">
        <v>17632.46833</v>
      </c>
      <c r="E370" s="225">
        <v>9690.0786700000008</v>
      </c>
      <c r="F370" s="226">
        <v>27322.546999999999</v>
      </c>
      <c r="G370" s="225">
        <v>4106.1252899999999</v>
      </c>
      <c r="H370" s="225">
        <v>19104.447390000001</v>
      </c>
      <c r="I370" s="226">
        <v>23210.572680000001</v>
      </c>
      <c r="J370" s="225">
        <v>3531.29666</v>
      </c>
      <c r="K370" s="225">
        <v>25298.50374</v>
      </c>
      <c r="L370" s="226">
        <v>28829.8004</v>
      </c>
      <c r="M370" s="226">
        <v>1031.9522600000018</v>
      </c>
    </row>
    <row r="371" spans="2:13" ht="66.75" customHeight="1">
      <c r="B371" s="218" t="s">
        <v>169</v>
      </c>
      <c r="C371" s="219">
        <f>C349+C350+C351+C352+C353+C354+C355+C356+C357</f>
        <v>651402.43325</v>
      </c>
      <c r="D371" s="219">
        <f t="shared" ref="D371:M371" si="93">D349+D350+D351+D352+D353+D354+D355+D356+D357</f>
        <v>122718.13111</v>
      </c>
      <c r="E371" s="219">
        <f t="shared" si="93"/>
        <v>95329.892009999996</v>
      </c>
      <c r="F371" s="219">
        <f t="shared" si="93"/>
        <v>218048.02312</v>
      </c>
      <c r="G371" s="219">
        <f>G349+G350+G351+G352+G353+G354+G355+G356+G357</f>
        <v>15581.774100000001</v>
      </c>
      <c r="H371" s="219">
        <f t="shared" si="93"/>
        <v>154251.06162000002</v>
      </c>
      <c r="I371" s="219">
        <f t="shared" si="93"/>
        <v>169832.83572</v>
      </c>
      <c r="J371" s="219">
        <f t="shared" si="93"/>
        <v>36677.865489999996</v>
      </c>
      <c r="K371" s="219">
        <f t="shared" si="93"/>
        <v>219292.95685000002</v>
      </c>
      <c r="L371" s="219">
        <f t="shared" si="93"/>
        <v>255970.82234000001</v>
      </c>
      <c r="M371" s="219">
        <f t="shared" si="93"/>
        <v>7550.7520700000023</v>
      </c>
    </row>
    <row r="372" spans="2:13" ht="66.75" customHeight="1">
      <c r="B372" s="218" t="s">
        <v>170</v>
      </c>
      <c r="C372" s="219">
        <f>C362+C363+C364+C365+C366+C367+C368+C369+C370</f>
        <v>692503.71273000003</v>
      </c>
      <c r="D372" s="219">
        <f t="shared" ref="D372:M372" si="94">D362+D363+D364+D365+D366+D367+D368+D369+D370</f>
        <v>153085.26217999999</v>
      </c>
      <c r="E372" s="219">
        <f t="shared" si="94"/>
        <v>116333.77101</v>
      </c>
      <c r="F372" s="219">
        <f t="shared" si="94"/>
        <v>269419.03319000005</v>
      </c>
      <c r="G372" s="219">
        <f>G362+G363+G364+G365+G366+G367+G368+G369+G370</f>
        <v>17153.814429999999</v>
      </c>
      <c r="H372" s="219">
        <f t="shared" si="94"/>
        <v>191559.42979000002</v>
      </c>
      <c r="I372" s="219">
        <f t="shared" si="94"/>
        <v>208713.24421999999</v>
      </c>
      <c r="J372" s="219">
        <f t="shared" si="94"/>
        <v>33291.338349999998</v>
      </c>
      <c r="K372" s="219">
        <f t="shared" si="94"/>
        <v>170608.31150000001</v>
      </c>
      <c r="L372" s="219">
        <f t="shared" si="94"/>
        <v>203899.64984999999</v>
      </c>
      <c r="M372" s="219">
        <f t="shared" si="94"/>
        <v>10471.785469999977</v>
      </c>
    </row>
    <row r="373" spans="2:13" s="3" customFormat="1" ht="27" customHeight="1">
      <c r="B373" s="3" t="s">
        <v>168</v>
      </c>
    </row>
    <row r="374" spans="2:13" ht="38.25" customHeight="1">
      <c r="B374" s="18" t="s">
        <v>28</v>
      </c>
      <c r="C374" s="1"/>
      <c r="M374" s="20" t="s">
        <v>29</v>
      </c>
    </row>
    <row r="375" spans="2:13" s="3" customFormat="1" ht="36">
      <c r="B375" s="21" t="s">
        <v>160</v>
      </c>
      <c r="M375" s="20" t="s">
        <v>161</v>
      </c>
    </row>
    <row r="376" spans="2:13">
      <c r="C376" s="1"/>
    </row>
    <row r="377" spans="2:13" s="3" customFormat="1" ht="27" customHeight="1"/>
    <row r="378" spans="2:13">
      <c r="C378" s="1"/>
    </row>
    <row r="379" spans="2:13">
      <c r="C379" s="1"/>
    </row>
    <row r="380" spans="2:13">
      <c r="C380" s="1"/>
    </row>
    <row r="381" spans="2:13">
      <c r="C381" s="1"/>
    </row>
    <row r="382" spans="2:13">
      <c r="C382" s="1"/>
    </row>
    <row r="383" spans="2:13">
      <c r="C383" s="38"/>
    </row>
    <row r="384" spans="2:13">
      <c r="C384" s="38"/>
    </row>
    <row r="385" spans="3:3">
      <c r="C385" s="38"/>
    </row>
    <row r="386" spans="3:3">
      <c r="C386" s="38"/>
    </row>
    <row r="387" spans="3:3">
      <c r="C387" s="38"/>
    </row>
    <row r="388" spans="3:3">
      <c r="C388" s="38"/>
    </row>
    <row r="389" spans="3:3">
      <c r="C389" s="38"/>
    </row>
    <row r="390" spans="3:3">
      <c r="C390" s="38"/>
    </row>
    <row r="391" spans="3:3">
      <c r="C391" s="38"/>
    </row>
    <row r="392" spans="3:3">
      <c r="C392" s="38"/>
    </row>
    <row r="393" spans="3:3">
      <c r="C393" s="38"/>
    </row>
    <row r="394" spans="3:3">
      <c r="C394" s="38"/>
    </row>
    <row r="395" spans="3:3">
      <c r="C395" s="38"/>
    </row>
    <row r="396" spans="3:3">
      <c r="C396" s="38"/>
    </row>
    <row r="397" spans="3:3">
      <c r="C397" s="38"/>
    </row>
    <row r="398" spans="3:3">
      <c r="C398" s="38"/>
    </row>
    <row r="399" spans="3:3">
      <c r="C399" s="38"/>
    </row>
    <row r="400" spans="3:3">
      <c r="C400" s="38"/>
    </row>
    <row r="401" spans="3:3">
      <c r="C401" s="38"/>
    </row>
    <row r="402" spans="3:3">
      <c r="C402" s="38"/>
    </row>
    <row r="403" spans="3:3">
      <c r="C403" s="38"/>
    </row>
    <row r="404" spans="3:3">
      <c r="C404" s="38"/>
    </row>
    <row r="405" spans="3:3">
      <c r="C405" s="38"/>
    </row>
    <row r="406" spans="3:3">
      <c r="C406" s="38"/>
    </row>
    <row r="407" spans="3:3">
      <c r="C407" s="38"/>
    </row>
    <row r="408" spans="3:3">
      <c r="C408" s="38"/>
    </row>
    <row r="409" spans="3:3">
      <c r="C409" s="38"/>
    </row>
    <row r="410" spans="3:3">
      <c r="C410" s="38"/>
    </row>
    <row r="411" spans="3:3">
      <c r="C411" s="38"/>
    </row>
    <row r="412" spans="3:3">
      <c r="C412" s="38"/>
    </row>
    <row r="413" spans="3:3">
      <c r="C413" s="38"/>
    </row>
    <row r="414" spans="3:3">
      <c r="C414" s="38"/>
    </row>
    <row r="415" spans="3:3">
      <c r="C415" s="38"/>
    </row>
    <row r="416" spans="3:3">
      <c r="C416" s="38"/>
    </row>
    <row r="417" spans="3:3">
      <c r="C417" s="38"/>
    </row>
    <row r="418" spans="3:3">
      <c r="C418" s="38"/>
    </row>
    <row r="419" spans="3:3">
      <c r="C419" s="38"/>
    </row>
    <row r="420" spans="3:3">
      <c r="C420" s="38"/>
    </row>
    <row r="421" spans="3:3">
      <c r="C421" s="38"/>
    </row>
    <row r="422" spans="3:3">
      <c r="C422" s="38"/>
    </row>
    <row r="423" spans="3:3">
      <c r="C423" s="38"/>
    </row>
    <row r="424" spans="3:3">
      <c r="C424" s="38"/>
    </row>
    <row r="425" spans="3:3">
      <c r="C425" s="38"/>
    </row>
    <row r="426" spans="3:3">
      <c r="C426" s="38"/>
    </row>
    <row r="427" spans="3:3">
      <c r="C427" s="38"/>
    </row>
    <row r="428" spans="3:3">
      <c r="C428" s="38"/>
    </row>
    <row r="429" spans="3:3">
      <c r="C429" s="38"/>
    </row>
    <row r="430" spans="3:3">
      <c r="C430" s="38"/>
    </row>
    <row r="431" spans="3:3">
      <c r="C431" s="38"/>
    </row>
    <row r="432" spans="3:3">
      <c r="C432" s="38"/>
    </row>
    <row r="433" spans="3:3">
      <c r="C433" s="38"/>
    </row>
    <row r="434" spans="3:3">
      <c r="C434" s="38"/>
    </row>
    <row r="435" spans="3:3">
      <c r="C435" s="38"/>
    </row>
    <row r="436" spans="3:3">
      <c r="C436" s="38"/>
    </row>
    <row r="437" spans="3:3">
      <c r="C437" s="38"/>
    </row>
    <row r="438" spans="3:3">
      <c r="C438" s="38"/>
    </row>
    <row r="439" spans="3:3">
      <c r="C439" s="38"/>
    </row>
    <row r="440" spans="3:3">
      <c r="C440" s="38"/>
    </row>
    <row r="441" spans="3:3">
      <c r="C441" s="38"/>
    </row>
    <row r="442" spans="3:3">
      <c r="C442" s="38"/>
    </row>
    <row r="443" spans="3:3">
      <c r="C443" s="38"/>
    </row>
    <row r="444" spans="3:3">
      <c r="C444" s="38"/>
    </row>
    <row r="445" spans="3:3">
      <c r="C445" s="38"/>
    </row>
    <row r="446" spans="3:3">
      <c r="C446" s="38"/>
    </row>
    <row r="447" spans="3:3">
      <c r="C447" s="38"/>
    </row>
    <row r="448" spans="3:3">
      <c r="C448" s="38"/>
    </row>
    <row r="449" spans="3:3">
      <c r="C449" s="38"/>
    </row>
    <row r="450" spans="3:3">
      <c r="C450" s="38"/>
    </row>
    <row r="451" spans="3:3">
      <c r="C451" s="38"/>
    </row>
    <row r="452" spans="3:3">
      <c r="C452" s="38"/>
    </row>
    <row r="453" spans="3:3">
      <c r="C453" s="38"/>
    </row>
    <row r="454" spans="3:3">
      <c r="C454" s="38"/>
    </row>
    <row r="455" spans="3:3">
      <c r="C455" s="38"/>
    </row>
    <row r="456" spans="3:3">
      <c r="C456" s="38"/>
    </row>
    <row r="457" spans="3:3">
      <c r="C457" s="38"/>
    </row>
    <row r="458" spans="3:3">
      <c r="C458" s="38"/>
    </row>
    <row r="459" spans="3:3">
      <c r="C459" s="38"/>
    </row>
    <row r="460" spans="3:3">
      <c r="C460" s="38"/>
    </row>
    <row r="461" spans="3:3">
      <c r="C461" s="38"/>
    </row>
    <row r="462" spans="3:3">
      <c r="C462" s="38"/>
    </row>
    <row r="463" spans="3:3">
      <c r="C463" s="38"/>
    </row>
    <row r="464" spans="3:3">
      <c r="C464" s="38"/>
    </row>
    <row r="465" spans="3:3">
      <c r="C465" s="38"/>
    </row>
    <row r="466" spans="3:3">
      <c r="C466" s="38"/>
    </row>
    <row r="467" spans="3:3">
      <c r="C467" s="38"/>
    </row>
    <row r="468" spans="3:3">
      <c r="C468" s="38"/>
    </row>
    <row r="469" spans="3:3">
      <c r="C469" s="38"/>
    </row>
    <row r="470" spans="3:3">
      <c r="C470" s="38"/>
    </row>
    <row r="471" spans="3:3">
      <c r="C471" s="38"/>
    </row>
    <row r="472" spans="3:3">
      <c r="C472" s="38"/>
    </row>
    <row r="473" spans="3:3">
      <c r="C473" s="38"/>
    </row>
    <row r="474" spans="3:3">
      <c r="C474" s="38"/>
    </row>
    <row r="475" spans="3:3">
      <c r="C475" s="38"/>
    </row>
    <row r="476" spans="3:3">
      <c r="C476" s="38"/>
    </row>
    <row r="477" spans="3:3">
      <c r="C477" s="38"/>
    </row>
    <row r="478" spans="3:3">
      <c r="C478" s="38"/>
    </row>
    <row r="479" spans="3:3">
      <c r="C479" s="38"/>
    </row>
    <row r="480" spans="3:3">
      <c r="C480" s="38"/>
    </row>
    <row r="481" spans="3:3">
      <c r="C481" s="38"/>
    </row>
    <row r="482" spans="3:3">
      <c r="C482" s="38"/>
    </row>
    <row r="483" spans="3:3">
      <c r="C483" s="38"/>
    </row>
    <row r="484" spans="3:3">
      <c r="C484" s="38"/>
    </row>
    <row r="485" spans="3:3">
      <c r="C485" s="38"/>
    </row>
    <row r="486" spans="3:3">
      <c r="C486" s="38"/>
    </row>
    <row r="487" spans="3:3">
      <c r="C487" s="38"/>
    </row>
    <row r="488" spans="3:3">
      <c r="C488" s="38"/>
    </row>
    <row r="489" spans="3:3">
      <c r="C489" s="38"/>
    </row>
    <row r="490" spans="3:3">
      <c r="C490" s="38"/>
    </row>
    <row r="491" spans="3:3">
      <c r="C491" s="38"/>
    </row>
    <row r="492" spans="3:3">
      <c r="C492" s="38"/>
    </row>
    <row r="493" spans="3:3">
      <c r="C493" s="38"/>
    </row>
    <row r="494" spans="3:3">
      <c r="C494" s="38"/>
    </row>
    <row r="495" spans="3:3">
      <c r="C495" s="38"/>
    </row>
    <row r="496" spans="3:3">
      <c r="C496" s="38"/>
    </row>
    <row r="497" spans="3:3">
      <c r="C497" s="38"/>
    </row>
    <row r="498" spans="3:3">
      <c r="C498" s="38"/>
    </row>
    <row r="499" spans="3:3">
      <c r="C499" s="38"/>
    </row>
    <row r="500" spans="3:3">
      <c r="C500" s="38"/>
    </row>
    <row r="501" spans="3:3">
      <c r="C501" s="38"/>
    </row>
    <row r="502" spans="3:3">
      <c r="C502" s="38"/>
    </row>
    <row r="503" spans="3:3">
      <c r="C503" s="38"/>
    </row>
    <row r="504" spans="3:3">
      <c r="C504" s="38"/>
    </row>
    <row r="505" spans="3:3">
      <c r="C505" s="38"/>
    </row>
    <row r="506" spans="3:3">
      <c r="C506" s="38"/>
    </row>
    <row r="507" spans="3:3">
      <c r="C507" s="38"/>
    </row>
    <row r="508" spans="3:3">
      <c r="C508" s="38"/>
    </row>
    <row r="509" spans="3:3">
      <c r="C509" s="38"/>
    </row>
    <row r="510" spans="3:3">
      <c r="C510" s="38"/>
    </row>
  </sheetData>
  <mergeCells count="10">
    <mergeCell ref="B1:M1"/>
    <mergeCell ref="B2:M2"/>
    <mergeCell ref="L4:M4"/>
    <mergeCell ref="B6:B10"/>
    <mergeCell ref="C6:M7"/>
    <mergeCell ref="D8:F8"/>
    <mergeCell ref="G8:I8"/>
    <mergeCell ref="J8:L8"/>
    <mergeCell ref="M8:M10"/>
    <mergeCell ref="B3:M3"/>
  </mergeCells>
  <printOptions horizontalCentered="1" verticalCentered="1"/>
  <pageMargins left="0.05" right="0.05" top="0.25" bottom="0.25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V376"/>
  <sheetViews>
    <sheetView rightToLeft="1" zoomScale="20" zoomScaleNormal="20" workbookViewId="0">
      <selection activeCell="B2" sqref="B2:S2"/>
    </sheetView>
  </sheetViews>
  <sheetFormatPr defaultColWidth="8.85546875" defaultRowHeight="23.25"/>
  <cols>
    <col min="1" max="1" width="15.7109375" style="1" customWidth="1"/>
    <col min="2" max="2" width="67.28515625" style="23" bestFit="1" customWidth="1"/>
    <col min="3" max="3" width="62.28515625" style="38" bestFit="1" customWidth="1"/>
    <col min="4" max="10" width="40.7109375" style="1" customWidth="1"/>
    <col min="11" max="11" width="46.42578125" style="1" customWidth="1"/>
    <col min="12" max="13" width="40.7109375" style="1" customWidth="1"/>
    <col min="14" max="14" width="40.7109375" style="129" customWidth="1"/>
    <col min="15" max="19" width="40.7109375" style="1" customWidth="1"/>
    <col min="20" max="20" width="8.85546875" style="1"/>
    <col min="21" max="21" width="22.28515625" style="1" bestFit="1" customWidth="1"/>
    <col min="23" max="16384" width="8.85546875" style="1"/>
  </cols>
  <sheetData>
    <row r="1" spans="2:22">
      <c r="V1" s="1"/>
    </row>
    <row r="2" spans="2:22" ht="50.1" customHeight="1">
      <c r="B2" s="237" t="s">
        <v>55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V2" s="1"/>
    </row>
    <row r="3" spans="2:22" ht="50.1" customHeight="1">
      <c r="B3" s="238" t="s">
        <v>56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V3" s="1"/>
    </row>
    <row r="4" spans="2:22" ht="50.1" customHeight="1">
      <c r="B4" s="238" t="s">
        <v>128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V4" s="1"/>
    </row>
    <row r="5" spans="2:22" s="209" customFormat="1" ht="50.1" customHeight="1">
      <c r="B5" s="206" t="s">
        <v>3</v>
      </c>
      <c r="C5" s="204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53" t="s">
        <v>4</v>
      </c>
      <c r="S5" s="253"/>
    </row>
    <row r="6" spans="2:22" ht="9.9499999999999993" customHeight="1">
      <c r="B6" s="52"/>
      <c r="C6" s="4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4"/>
      <c r="S6" s="184"/>
      <c r="V6" s="1"/>
    </row>
    <row r="7" spans="2:22" ht="125.25" customHeight="1">
      <c r="B7" s="239" t="s">
        <v>32</v>
      </c>
      <c r="C7" s="258" t="s">
        <v>57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9"/>
      <c r="V7" s="1"/>
    </row>
    <row r="8" spans="2:22" ht="125.25" customHeight="1">
      <c r="B8" s="24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1"/>
      <c r="V8" s="1"/>
    </row>
    <row r="9" spans="2:22" ht="285" customHeight="1">
      <c r="B9" s="240"/>
      <c r="C9" s="42"/>
      <c r="D9" s="262" t="s">
        <v>34</v>
      </c>
      <c r="E9" s="262"/>
      <c r="F9" s="262"/>
      <c r="G9" s="262" t="s">
        <v>35</v>
      </c>
      <c r="H9" s="262"/>
      <c r="I9" s="262"/>
      <c r="J9" s="262"/>
      <c r="K9" s="262" t="s">
        <v>36</v>
      </c>
      <c r="L9" s="262"/>
      <c r="M9" s="262"/>
      <c r="N9" s="262"/>
      <c r="O9" s="262"/>
      <c r="P9" s="262"/>
      <c r="Q9" s="262"/>
      <c r="R9" s="262"/>
      <c r="S9" s="250" t="s">
        <v>37</v>
      </c>
      <c r="V9" s="1"/>
    </row>
    <row r="10" spans="2:22" s="27" customFormat="1" ht="236.25" customHeight="1">
      <c r="B10" s="240"/>
      <c r="C10" s="42"/>
      <c r="D10" s="112" t="s">
        <v>38</v>
      </c>
      <c r="E10" s="112" t="s">
        <v>39</v>
      </c>
      <c r="F10" s="113"/>
      <c r="G10" s="112" t="s">
        <v>58</v>
      </c>
      <c r="H10" s="112" t="s">
        <v>41</v>
      </c>
      <c r="I10" s="112" t="s">
        <v>42</v>
      </c>
      <c r="J10" s="113"/>
      <c r="K10" s="126" t="s">
        <v>59</v>
      </c>
      <c r="L10" s="112" t="s">
        <v>60</v>
      </c>
      <c r="M10" s="112" t="s">
        <v>61</v>
      </c>
      <c r="N10" s="126" t="s">
        <v>62</v>
      </c>
      <c r="O10" s="112" t="s">
        <v>63</v>
      </c>
      <c r="P10" s="112" t="s">
        <v>64</v>
      </c>
      <c r="Q10" s="112" t="s">
        <v>65</v>
      </c>
      <c r="R10" s="42"/>
      <c r="S10" s="263"/>
      <c r="V10" s="1"/>
    </row>
    <row r="11" spans="2:22" s="27" customFormat="1" ht="372.75">
      <c r="B11" s="241" t="s">
        <v>44</v>
      </c>
      <c r="C11" s="29"/>
      <c r="D11" s="114" t="s">
        <v>45</v>
      </c>
      <c r="E11" s="114" t="s">
        <v>46</v>
      </c>
      <c r="F11" s="114"/>
      <c r="G11" s="114" t="s">
        <v>123</v>
      </c>
      <c r="H11" s="114" t="s">
        <v>48</v>
      </c>
      <c r="I11" s="114" t="s">
        <v>49</v>
      </c>
      <c r="J11" s="114"/>
      <c r="K11" s="215" t="s">
        <v>66</v>
      </c>
      <c r="L11" s="114" t="s">
        <v>124</v>
      </c>
      <c r="M11" s="114" t="s">
        <v>125</v>
      </c>
      <c r="N11" s="127" t="s">
        <v>67</v>
      </c>
      <c r="O11" s="114" t="s">
        <v>68</v>
      </c>
      <c r="P11" s="114" t="s">
        <v>69</v>
      </c>
      <c r="Q11" s="114" t="s">
        <v>70</v>
      </c>
      <c r="R11" s="29"/>
      <c r="S11" s="264"/>
      <c r="T11" s="30"/>
      <c r="V11" s="1"/>
    </row>
    <row r="12" spans="2:22" ht="51.75" hidden="1" customHeight="1">
      <c r="B12" s="4">
        <v>2000</v>
      </c>
      <c r="C12" s="32">
        <f t="shared" ref="C12:C35" si="0">F12+J12+R12+S12</f>
        <v>3259403.6232799999</v>
      </c>
      <c r="D12" s="47">
        <f>SUM(D38:D49)</f>
        <v>592032.98308000003</v>
      </c>
      <c r="E12" s="47">
        <f>SUM(E38:E49)</f>
        <v>392864.62902999995</v>
      </c>
      <c r="F12" s="31">
        <f t="shared" ref="F12:F35" si="1">E12+D12</f>
        <v>984897.61210999999</v>
      </c>
      <c r="G12" s="47">
        <f>SUM(G38:G49)</f>
        <v>498568.72292000003</v>
      </c>
      <c r="H12" s="47">
        <f>SUM(H38:H49)</f>
        <v>25836.338639999994</v>
      </c>
      <c r="I12" s="47">
        <f>SUM(I38:I49)</f>
        <v>1101266.47267</v>
      </c>
      <c r="J12" s="31">
        <f t="shared" ref="J12:J35" si="2">I12+H12+G12</f>
        <v>1625671.5342300001</v>
      </c>
      <c r="K12" s="43">
        <f t="shared" ref="K12:K49" si="3">L12+M12</f>
        <v>240182.62274000002</v>
      </c>
      <c r="L12" s="47">
        <f>SUM(L38:L49)</f>
        <v>140988.03207000002</v>
      </c>
      <c r="M12" s="47">
        <f>SUM(M38:M49)</f>
        <v>99194.59067000002</v>
      </c>
      <c r="N12" s="43">
        <v>335452.13698000001</v>
      </c>
      <c r="O12" s="47">
        <f>SUM(O38:O49)</f>
        <v>43578.687500000007</v>
      </c>
      <c r="P12" s="47">
        <f>SUM(P38:P49)</f>
        <v>289941.79132000002</v>
      </c>
      <c r="Q12" s="47">
        <f>SUM(Q38:Q49)</f>
        <v>1931.6581600000004</v>
      </c>
      <c r="R12" s="43">
        <f t="shared" ref="R12:R49" si="4">N12+K12</f>
        <v>575634.75971999997</v>
      </c>
      <c r="S12" s="49">
        <f>SUM(S38:S49)</f>
        <v>73199.717220000064</v>
      </c>
      <c r="V12" s="1"/>
    </row>
    <row r="13" spans="2:22" ht="51.75" hidden="1" customHeight="1">
      <c r="B13" s="9">
        <v>2001</v>
      </c>
      <c r="C13" s="34">
        <f t="shared" si="0"/>
        <v>3453729.25771</v>
      </c>
      <c r="D13" s="48">
        <f>SUM(D51:D62)</f>
        <v>616115.98900000006</v>
      </c>
      <c r="E13" s="48">
        <f>SUM(E51:E62)</f>
        <v>299702.62099999998</v>
      </c>
      <c r="F13" s="33">
        <f t="shared" si="1"/>
        <v>915818.6100000001</v>
      </c>
      <c r="G13" s="48">
        <f>SUM(G51:G62)</f>
        <v>484469.89199999999</v>
      </c>
      <c r="H13" s="48">
        <f>SUM(H51:H62)</f>
        <v>44649.328000000001</v>
      </c>
      <c r="I13" s="48">
        <f>SUM(I51:I62)</f>
        <v>1293404.966</v>
      </c>
      <c r="J13" s="33">
        <f t="shared" si="2"/>
        <v>1822524.186</v>
      </c>
      <c r="K13" s="44">
        <f t="shared" si="3"/>
        <v>232140.22980000003</v>
      </c>
      <c r="L13" s="48">
        <f>SUM(L51:L62)</f>
        <v>101066.03080000001</v>
      </c>
      <c r="M13" s="48">
        <f>SUM(M51:M62)</f>
        <v>131074.19900000002</v>
      </c>
      <c r="N13" s="44">
        <v>436159.62690999999</v>
      </c>
      <c r="O13" s="48">
        <f>SUM(O51:O62)</f>
        <v>87841.265909999987</v>
      </c>
      <c r="P13" s="48">
        <f>SUM(P51:P62)</f>
        <v>346341.13399999996</v>
      </c>
      <c r="Q13" s="48">
        <f>SUM(Q51:Q62)</f>
        <v>1977.2270000000001</v>
      </c>
      <c r="R13" s="44">
        <f t="shared" si="4"/>
        <v>668299.85670999996</v>
      </c>
      <c r="S13" s="50">
        <f>SUM(S51:S62)</f>
        <v>47086.605000000047</v>
      </c>
      <c r="V13" s="1"/>
    </row>
    <row r="14" spans="2:22" ht="51.75" hidden="1" customHeight="1">
      <c r="B14" s="4">
        <v>2002</v>
      </c>
      <c r="C14" s="32">
        <f t="shared" si="0"/>
        <v>3599160.375</v>
      </c>
      <c r="D14" s="47">
        <f>SUM(D64:D75)</f>
        <v>675870.02</v>
      </c>
      <c r="E14" s="47">
        <f>SUM(E64:E75)</f>
        <v>288205.34600000002</v>
      </c>
      <c r="F14" s="31">
        <f t="shared" si="1"/>
        <v>964075.36600000004</v>
      </c>
      <c r="G14" s="47">
        <f>SUM(G64:G75)</f>
        <v>540239.95400000003</v>
      </c>
      <c r="H14" s="47">
        <f>SUM(H64:H75)</f>
        <v>47989.075000000004</v>
      </c>
      <c r="I14" s="47">
        <f>SUM(I64:I75)</f>
        <v>1314490.81</v>
      </c>
      <c r="J14" s="31">
        <f t="shared" si="2"/>
        <v>1902719.8390000002</v>
      </c>
      <c r="K14" s="43">
        <f t="shared" si="3"/>
        <v>255557.30799999999</v>
      </c>
      <c r="L14" s="47">
        <f>SUM(L64:L75)</f>
        <v>129734.77699999999</v>
      </c>
      <c r="M14" s="47">
        <f>SUM(M64:M75)</f>
        <v>125822.531</v>
      </c>
      <c r="N14" s="43">
        <v>408985.54200000002</v>
      </c>
      <c r="O14" s="47">
        <f>SUM(O64:O75)</f>
        <v>89416.764999999999</v>
      </c>
      <c r="P14" s="47">
        <f>SUM(P64:P75)</f>
        <v>317028.87100000004</v>
      </c>
      <c r="Q14" s="47">
        <f>SUM(Q64:Q75)</f>
        <v>2539.9060000000009</v>
      </c>
      <c r="R14" s="43">
        <f t="shared" si="4"/>
        <v>664542.85</v>
      </c>
      <c r="S14" s="49">
        <f>SUM(S64:S75)</f>
        <v>67822.320000000007</v>
      </c>
      <c r="V14" s="1"/>
    </row>
    <row r="15" spans="2:22" ht="51.75" hidden="1" customHeight="1">
      <c r="B15" s="9">
        <v>2003</v>
      </c>
      <c r="C15" s="34">
        <f t="shared" si="0"/>
        <v>4072007.7321000001</v>
      </c>
      <c r="D15" s="48">
        <f>SUM(D77:D88)</f>
        <v>775872.67210000008</v>
      </c>
      <c r="E15" s="48">
        <f>SUM(E77:E88)</f>
        <v>272436.51199999999</v>
      </c>
      <c r="F15" s="33">
        <f t="shared" si="1"/>
        <v>1048309.1841000001</v>
      </c>
      <c r="G15" s="48">
        <f>SUM(G77:G88)</f>
        <v>661444.59299999999</v>
      </c>
      <c r="H15" s="48">
        <f>SUM(H77:H88)</f>
        <v>55932.724000000009</v>
      </c>
      <c r="I15" s="48">
        <f>SUM(I77:I88)</f>
        <v>1517705.6969999999</v>
      </c>
      <c r="J15" s="33">
        <f t="shared" si="2"/>
        <v>2235083.014</v>
      </c>
      <c r="K15" s="44">
        <f t="shared" si="3"/>
        <v>248006.24600000001</v>
      </c>
      <c r="L15" s="48">
        <f>SUM(L77:L88)</f>
        <v>132278.72400000002</v>
      </c>
      <c r="M15" s="48">
        <f>SUM(M77:M88)</f>
        <v>115727.522</v>
      </c>
      <c r="N15" s="44">
        <v>456468.81099999999</v>
      </c>
      <c r="O15" s="48">
        <f>SUM(O77:O88)</f>
        <v>79226.599999999977</v>
      </c>
      <c r="P15" s="48">
        <f>SUM(P77:P88)</f>
        <v>374959.90099999995</v>
      </c>
      <c r="Q15" s="48">
        <f>SUM(Q77:Q88)</f>
        <v>2282.31</v>
      </c>
      <c r="R15" s="44">
        <f t="shared" si="4"/>
        <v>704475.05700000003</v>
      </c>
      <c r="S15" s="50">
        <f>SUM(S77:S88)</f>
        <v>84140.476999999824</v>
      </c>
      <c r="V15" s="1"/>
    </row>
    <row r="16" spans="2:22" ht="51.75" hidden="1" customHeight="1">
      <c r="B16" s="4">
        <v>2004</v>
      </c>
      <c r="C16" s="32">
        <f t="shared" si="0"/>
        <v>5799236.871220001</v>
      </c>
      <c r="D16" s="47">
        <f>SUM(D90:D101)</f>
        <v>965048.17979999993</v>
      </c>
      <c r="E16" s="47">
        <f>SUM(E90:E101)</f>
        <v>437063.48726000008</v>
      </c>
      <c r="F16" s="31">
        <f t="shared" si="1"/>
        <v>1402111.6670599999</v>
      </c>
      <c r="G16" s="47">
        <f>SUM(G90:G101)</f>
        <v>1067050.443</v>
      </c>
      <c r="H16" s="47">
        <f>SUM(H90:H101)</f>
        <v>70587.436979999999</v>
      </c>
      <c r="I16" s="47">
        <f>SUM(I90:I101)</f>
        <v>2142229.5195400002</v>
      </c>
      <c r="J16" s="31">
        <f t="shared" si="2"/>
        <v>3279867.3995200004</v>
      </c>
      <c r="K16" s="43">
        <f t="shared" si="3"/>
        <v>306065.78978000005</v>
      </c>
      <c r="L16" s="47">
        <f>SUM(L90:L101)</f>
        <v>162329.95755000005</v>
      </c>
      <c r="M16" s="47">
        <f>SUM(M90:M101)</f>
        <v>143735.83223</v>
      </c>
      <c r="N16" s="43">
        <v>709222.74686000007</v>
      </c>
      <c r="O16" s="47">
        <f>SUM(O90:O101)</f>
        <v>87878.383000000002</v>
      </c>
      <c r="P16" s="47">
        <f>SUM(P90:P101)</f>
        <v>618649.16686</v>
      </c>
      <c r="Q16" s="47">
        <f>SUM(Q90:Q101)</f>
        <v>2695.1970000000001</v>
      </c>
      <c r="R16" s="43">
        <f t="shared" si="4"/>
        <v>1015288.5366400001</v>
      </c>
      <c r="S16" s="49">
        <f>SUM(S90:S101)</f>
        <v>101969.26800000001</v>
      </c>
      <c r="V16" s="1"/>
    </row>
    <row r="17" spans="2:22" ht="51.75" hidden="1" customHeight="1">
      <c r="B17" s="9">
        <v>2005</v>
      </c>
      <c r="C17" s="34">
        <f t="shared" si="0"/>
        <v>7442863.6631999984</v>
      </c>
      <c r="D17" s="48">
        <f>SUM(D103:D114)</f>
        <v>1152576.76205</v>
      </c>
      <c r="E17" s="48">
        <f>SUM(E103:E114)</f>
        <v>658082.08059999999</v>
      </c>
      <c r="F17" s="33">
        <f t="shared" si="1"/>
        <v>1810658.84265</v>
      </c>
      <c r="G17" s="48">
        <f>SUM(G103:G114)</f>
        <v>1648716.348</v>
      </c>
      <c r="H17" s="48">
        <f>SUM(H103:H114)</f>
        <v>93057.457000000009</v>
      </c>
      <c r="I17" s="48">
        <f>SUM(I103:I114)</f>
        <v>2334032.7400199994</v>
      </c>
      <c r="J17" s="33">
        <f t="shared" si="2"/>
        <v>4075806.5450199991</v>
      </c>
      <c r="K17" s="44">
        <f t="shared" si="3"/>
        <v>360882.84664999996</v>
      </c>
      <c r="L17" s="48">
        <f>SUM(L103:L114)</f>
        <v>153678.10475</v>
      </c>
      <c r="M17" s="48">
        <f>SUM(M103:M114)</f>
        <v>207204.74189999999</v>
      </c>
      <c r="N17" s="44">
        <v>1057324.0853799998</v>
      </c>
      <c r="O17" s="48">
        <f>SUM(O103:O114)</f>
        <v>150838.095</v>
      </c>
      <c r="P17" s="48">
        <f>SUM(P103:P114)</f>
        <v>903299.2633799999</v>
      </c>
      <c r="Q17" s="48">
        <f>SUM(Q103:Q114)</f>
        <v>3186.7270000000003</v>
      </c>
      <c r="R17" s="44">
        <f t="shared" si="4"/>
        <v>1418206.9320299998</v>
      </c>
      <c r="S17" s="50">
        <f>SUM(S103:S114)</f>
        <v>138191.34349999993</v>
      </c>
      <c r="V17" s="1"/>
    </row>
    <row r="18" spans="2:22" ht="51.75" hidden="1" customHeight="1">
      <c r="B18" s="4">
        <v>2006</v>
      </c>
      <c r="C18" s="32">
        <f t="shared" si="0"/>
        <v>8187724.5748199997</v>
      </c>
      <c r="D18" s="47">
        <f>SUM(D116:D127)</f>
        <v>1384345.2307499999</v>
      </c>
      <c r="E18" s="47">
        <f>SUM(E116:E127)</f>
        <v>716501.32128999999</v>
      </c>
      <c r="F18" s="31">
        <f t="shared" si="1"/>
        <v>2100846.55204</v>
      </c>
      <c r="G18" s="47">
        <f>SUM(G116:G127)</f>
        <v>1868007.7920000001</v>
      </c>
      <c r="H18" s="47">
        <f>SUM(H116:H127)</f>
        <v>114590.68499000001</v>
      </c>
      <c r="I18" s="47">
        <f>SUM(I116:I127)</f>
        <v>2513324.44453</v>
      </c>
      <c r="J18" s="31">
        <f t="shared" si="2"/>
        <v>4495922.9215200003</v>
      </c>
      <c r="K18" s="43">
        <f t="shared" si="3"/>
        <v>291636.38887000002</v>
      </c>
      <c r="L18" s="47">
        <f>SUM(L116:L127)</f>
        <v>140719.91061000002</v>
      </c>
      <c r="M18" s="47">
        <f>SUM(M116:M127)</f>
        <v>150916.47825999997</v>
      </c>
      <c r="N18" s="43">
        <v>1153515.8031500001</v>
      </c>
      <c r="O18" s="47">
        <f>SUM(O116:O127)</f>
        <v>168193.413</v>
      </c>
      <c r="P18" s="47">
        <f>SUM(P116:P127)</f>
        <v>982299.7461499999</v>
      </c>
      <c r="Q18" s="47">
        <f>SUM(Q116:Q127)</f>
        <v>3022.6439999999998</v>
      </c>
      <c r="R18" s="43">
        <f t="shared" si="4"/>
        <v>1445152.19202</v>
      </c>
      <c r="S18" s="49">
        <f>SUM(S116:S127)</f>
        <v>145802.90924000001</v>
      </c>
      <c r="V18" s="1"/>
    </row>
    <row r="19" spans="2:22" ht="51.75" hidden="1" customHeight="1">
      <c r="B19" s="9">
        <v>2007</v>
      </c>
      <c r="C19" s="34">
        <f t="shared" si="0"/>
        <v>9722193.6020999998</v>
      </c>
      <c r="D19" s="48">
        <f>SUM(D129:D140)</f>
        <v>1598217.6750000003</v>
      </c>
      <c r="E19" s="48">
        <f>SUM(E129:E140)</f>
        <v>756730.62599999993</v>
      </c>
      <c r="F19" s="33">
        <f t="shared" si="1"/>
        <v>2354948.301</v>
      </c>
      <c r="G19" s="48">
        <f>SUM(G129:G140)</f>
        <v>2017683.395</v>
      </c>
      <c r="H19" s="48">
        <f>SUM(H129:H140)</f>
        <v>128042.45199999999</v>
      </c>
      <c r="I19" s="48">
        <f>SUM(I129:I140)</f>
        <v>3194218.8389999997</v>
      </c>
      <c r="J19" s="33">
        <f t="shared" si="2"/>
        <v>5339944.6859999998</v>
      </c>
      <c r="K19" s="44">
        <f t="shared" si="3"/>
        <v>405945.95700000005</v>
      </c>
      <c r="L19" s="48">
        <f>SUM(L129:L140)</f>
        <v>155011.541</v>
      </c>
      <c r="M19" s="48">
        <f>SUM(M129:M140)</f>
        <v>250934.41600000003</v>
      </c>
      <c r="N19" s="44">
        <v>1490441.639</v>
      </c>
      <c r="O19" s="48">
        <f>SUM(O129:O140)</f>
        <v>221741.43100000001</v>
      </c>
      <c r="P19" s="48">
        <f>SUM(P129:P140)</f>
        <v>1265348.6690000002</v>
      </c>
      <c r="Q19" s="48">
        <f>SUM(Q129:Q140)</f>
        <v>3351.5390000000007</v>
      </c>
      <c r="R19" s="44">
        <f t="shared" si="4"/>
        <v>1896387.5959999999</v>
      </c>
      <c r="S19" s="50">
        <f>SUM(S129:S140)</f>
        <v>130913.0190999999</v>
      </c>
      <c r="V19" s="1"/>
    </row>
    <row r="20" spans="2:22" ht="51.75" hidden="1" customHeight="1">
      <c r="B20" s="4">
        <v>2008</v>
      </c>
      <c r="C20" s="32">
        <f t="shared" si="0"/>
        <v>12060894.830809997</v>
      </c>
      <c r="D20" s="47">
        <f>SUM(D142:D153)</f>
        <v>2024953.0060000001</v>
      </c>
      <c r="E20" s="47">
        <f>SUM(E142:E153)</f>
        <v>933166.68299999996</v>
      </c>
      <c r="F20" s="31">
        <f t="shared" si="1"/>
        <v>2958119.6890000002</v>
      </c>
      <c r="G20" s="47">
        <f>SUM(G142:G153)</f>
        <v>2544253.2649999997</v>
      </c>
      <c r="H20" s="47">
        <f>SUM(H142:H153)</f>
        <v>159360.12400000001</v>
      </c>
      <c r="I20" s="47">
        <f>SUM(I142:I153)</f>
        <v>4125259.9029999995</v>
      </c>
      <c r="J20" s="31">
        <f t="shared" si="2"/>
        <v>6828873.2919999994</v>
      </c>
      <c r="K20" s="43">
        <f t="shared" si="3"/>
        <v>457835.978</v>
      </c>
      <c r="L20" s="47">
        <f>SUM(L142:L153)</f>
        <v>169285.15399999998</v>
      </c>
      <c r="M20" s="47">
        <f>SUM(M142:M153)</f>
        <v>288550.82400000002</v>
      </c>
      <c r="N20" s="43">
        <v>1666899.9885</v>
      </c>
      <c r="O20" s="47">
        <f>SUM(O142:O153)</f>
        <v>134895.20800000001</v>
      </c>
      <c r="P20" s="47">
        <f>SUM(P142:P153)</f>
        <v>1529047.1435000002</v>
      </c>
      <c r="Q20" s="47">
        <f>SUM(Q142:Q153)</f>
        <v>2957.6370000000002</v>
      </c>
      <c r="R20" s="43">
        <f t="shared" si="4"/>
        <v>2124735.9665000001</v>
      </c>
      <c r="S20" s="49">
        <f>SUM(S142:S153)</f>
        <v>149165.88331000006</v>
      </c>
      <c r="V20" s="1"/>
    </row>
    <row r="21" spans="2:22" ht="51.75" hidden="1" customHeight="1">
      <c r="B21" s="9">
        <v>2009</v>
      </c>
      <c r="C21" s="34">
        <f t="shared" si="0"/>
        <v>10107696.04166</v>
      </c>
      <c r="D21" s="48">
        <f>SUM(D155:D166)</f>
        <v>2083220.5449999997</v>
      </c>
      <c r="E21" s="48">
        <f>SUM(E155:E166)</f>
        <v>992117.90600000008</v>
      </c>
      <c r="F21" s="33">
        <f t="shared" si="1"/>
        <v>3075338.4509999999</v>
      </c>
      <c r="G21" s="48">
        <f>SUM(G155:G166)</f>
        <v>1755060.152</v>
      </c>
      <c r="H21" s="48">
        <f>SUM(H155:H166)</f>
        <v>166925.7225</v>
      </c>
      <c r="I21" s="48">
        <f>SUM(I155:I166)</f>
        <v>3113674.7630000003</v>
      </c>
      <c r="J21" s="33">
        <f t="shared" si="2"/>
        <v>5035660.6375000002</v>
      </c>
      <c r="K21" s="44">
        <f t="shared" si="3"/>
        <v>501379.71899999992</v>
      </c>
      <c r="L21" s="48">
        <f>SUM(L155:L166)</f>
        <v>240454.57699999999</v>
      </c>
      <c r="M21" s="48">
        <f>SUM(M155:M166)</f>
        <v>260925.14199999996</v>
      </c>
      <c r="N21" s="44">
        <v>1309902.8459999999</v>
      </c>
      <c r="O21" s="48">
        <f>SUM(O155:O166)</f>
        <v>177000.60400000002</v>
      </c>
      <c r="P21" s="48">
        <f>SUM(P155:P166)</f>
        <v>1129517.301</v>
      </c>
      <c r="Q21" s="48">
        <f>SUM(Q155:Q166)</f>
        <v>3384.9409999999998</v>
      </c>
      <c r="R21" s="44">
        <f t="shared" si="4"/>
        <v>1811282.5649999999</v>
      </c>
      <c r="S21" s="50">
        <f>SUM(S155:S166)</f>
        <v>185414.38815999997</v>
      </c>
      <c r="V21" s="1"/>
    </row>
    <row r="22" spans="2:22" ht="51.75" hidden="1" customHeight="1">
      <c r="B22" s="4">
        <v>2010</v>
      </c>
      <c r="C22" s="32">
        <f t="shared" si="0"/>
        <v>11050126.364329999</v>
      </c>
      <c r="D22" s="47">
        <f>SUM(D168:D179)</f>
        <v>2191357.0150000001</v>
      </c>
      <c r="E22" s="47">
        <f>SUM(E168:E179)</f>
        <v>988076.89500000002</v>
      </c>
      <c r="F22" s="31">
        <f t="shared" si="1"/>
        <v>3179433.91</v>
      </c>
      <c r="G22" s="47">
        <f>SUM(G168:G179)</f>
        <v>2364463.6952</v>
      </c>
      <c r="H22" s="47">
        <f>SUM(H168:H179)</f>
        <v>208975.03700000001</v>
      </c>
      <c r="I22" s="47">
        <f>SUM(I168:I179)</f>
        <v>3331158.7779999999</v>
      </c>
      <c r="J22" s="31">
        <f t="shared" si="2"/>
        <v>5904597.5101999994</v>
      </c>
      <c r="K22" s="43">
        <f t="shared" si="3"/>
        <v>384101.81099999999</v>
      </c>
      <c r="L22" s="47">
        <f>SUM(L168:L179)</f>
        <v>165871.04399999999</v>
      </c>
      <c r="M22" s="47">
        <f>SUM(M168:M179)</f>
        <v>218230.76699999999</v>
      </c>
      <c r="N22" s="43">
        <v>1409568.7189999998</v>
      </c>
      <c r="O22" s="47">
        <f>SUM(O168:O179)</f>
        <v>142535.622</v>
      </c>
      <c r="P22" s="47">
        <f>SUM(P168:P179)</f>
        <v>1264487.3559999999</v>
      </c>
      <c r="Q22" s="47">
        <f>SUM(Q168:Q179)</f>
        <v>2545.7409999999995</v>
      </c>
      <c r="R22" s="43">
        <f t="shared" si="4"/>
        <v>1793670.5299999998</v>
      </c>
      <c r="S22" s="49">
        <f>SUM(S168:S179)</f>
        <v>172424.41412999999</v>
      </c>
      <c r="V22" s="1"/>
    </row>
    <row r="23" spans="2:22" ht="51.75" hidden="1" customHeight="1">
      <c r="B23" s="9">
        <v>2011</v>
      </c>
      <c r="C23" s="34">
        <f t="shared" si="0"/>
        <v>13440215.280139999</v>
      </c>
      <c r="D23" s="48">
        <f>SUM(D181:D192)</f>
        <v>2542660.9046099996</v>
      </c>
      <c r="E23" s="48">
        <f>SUM(E181:E192)</f>
        <v>910428.36629999999</v>
      </c>
      <c r="F23" s="33">
        <f t="shared" si="1"/>
        <v>3453089.2709099995</v>
      </c>
      <c r="G23" s="48">
        <f>SUM(G181:G192)</f>
        <v>3702415.1132000005</v>
      </c>
      <c r="H23" s="48">
        <f>SUM(H181:H192)</f>
        <v>214765.22394999999</v>
      </c>
      <c r="I23" s="48">
        <f>SUM(I181:I192)</f>
        <v>4079414.8784000003</v>
      </c>
      <c r="J23" s="33">
        <f t="shared" si="2"/>
        <v>7996595.2155500008</v>
      </c>
      <c r="K23" s="44">
        <f t="shared" si="3"/>
        <v>477848.25134000002</v>
      </c>
      <c r="L23" s="48">
        <f>SUM(L181:L192)</f>
        <v>179022.83996000001</v>
      </c>
      <c r="M23" s="48">
        <f>SUM(M181:M192)</f>
        <v>298825.41138000001</v>
      </c>
      <c r="N23" s="44">
        <v>1321419.5408800002</v>
      </c>
      <c r="O23" s="48">
        <f>SUM(O181:O192)</f>
        <v>107548.26700000001</v>
      </c>
      <c r="P23" s="48">
        <f>SUM(P181:P192)</f>
        <v>1211037.5718800002</v>
      </c>
      <c r="Q23" s="48">
        <f>SUM(Q181:Q192)</f>
        <v>2833.7019999999998</v>
      </c>
      <c r="R23" s="44">
        <f t="shared" si="4"/>
        <v>1799267.7922200002</v>
      </c>
      <c r="S23" s="50">
        <f>SUM(S181:S192)</f>
        <v>191263.00145999965</v>
      </c>
      <c r="V23" s="1"/>
    </row>
    <row r="24" spans="2:22" ht="51.75" hidden="1" customHeight="1">
      <c r="B24" s="4">
        <v>2012</v>
      </c>
      <c r="C24" s="32">
        <f t="shared" si="0"/>
        <v>14733749.279199999</v>
      </c>
      <c r="D24" s="47">
        <f>SUM(D194:D205)</f>
        <v>2791738.3145999997</v>
      </c>
      <c r="E24" s="47">
        <f>SUM(E194:E205)</f>
        <v>950858.74400000018</v>
      </c>
      <c r="F24" s="31">
        <f t="shared" si="1"/>
        <v>3742597.0586000001</v>
      </c>
      <c r="G24" s="47">
        <f>SUM(G194:G205)</f>
        <v>4571281.0379999997</v>
      </c>
      <c r="H24" s="47">
        <f>SUM(H194:H205)</f>
        <v>204071.516</v>
      </c>
      <c r="I24" s="47">
        <f>SUM(I194:I205)</f>
        <v>4263531.2789999992</v>
      </c>
      <c r="J24" s="31">
        <f t="shared" si="2"/>
        <v>9038883.8329999987</v>
      </c>
      <c r="K24" s="43">
        <f t="shared" si="3"/>
        <v>465228.06459999993</v>
      </c>
      <c r="L24" s="47">
        <f>SUM(L194:L205)</f>
        <v>209004.03799999997</v>
      </c>
      <c r="M24" s="47">
        <f>SUM(M194:M205)</f>
        <v>256224.02659999998</v>
      </c>
      <c r="N24" s="43">
        <v>1265219.3659999999</v>
      </c>
      <c r="O24" s="47">
        <f>SUM(O194:O205)</f>
        <v>129580.62400000001</v>
      </c>
      <c r="P24" s="47">
        <f>SUM(P194:P205)</f>
        <v>1133202.3370000001</v>
      </c>
      <c r="Q24" s="47">
        <f>SUM(Q194:Q205)</f>
        <v>2436.4049999999997</v>
      </c>
      <c r="R24" s="43">
        <f t="shared" si="4"/>
        <v>1730447.4305999998</v>
      </c>
      <c r="S24" s="49">
        <f>SUM(S194:S205)</f>
        <v>221820.95700000005</v>
      </c>
      <c r="V24" s="1"/>
    </row>
    <row r="25" spans="2:22" ht="51.75" hidden="1" customHeight="1">
      <c r="B25" s="9">
        <v>2013</v>
      </c>
      <c r="C25" s="34">
        <f t="shared" si="0"/>
        <v>15667343.785693998</v>
      </c>
      <c r="D25" s="48">
        <f>SUM(D207:D218)</f>
        <v>3027328.7527899994</v>
      </c>
      <c r="E25" s="48">
        <f>SUM(E207:E218)</f>
        <v>1097764.8991350001</v>
      </c>
      <c r="F25" s="33">
        <f t="shared" si="1"/>
        <v>4125093.6519249994</v>
      </c>
      <c r="G25" s="48">
        <f>SUM(G207:G218)</f>
        <v>4068891.6855000001</v>
      </c>
      <c r="H25" s="48">
        <f>SUM(H207:H218)</f>
        <v>215899.48225999999</v>
      </c>
      <c r="I25" s="48">
        <f>SUM(I207:I218)</f>
        <v>4898218.1019729991</v>
      </c>
      <c r="J25" s="33">
        <f t="shared" si="2"/>
        <v>9183009.2697329987</v>
      </c>
      <c r="K25" s="44">
        <f t="shared" si="3"/>
        <v>433820.12768599996</v>
      </c>
      <c r="L25" s="48">
        <f>SUM(L207:L218)</f>
        <v>176463.80065600001</v>
      </c>
      <c r="M25" s="48">
        <f>SUM(M207:M218)</f>
        <v>257356.32702999999</v>
      </c>
      <c r="N25" s="44">
        <v>1692029.8890099998</v>
      </c>
      <c r="O25" s="48">
        <f>SUM(O207:O218)</f>
        <v>207688.74</v>
      </c>
      <c r="P25" s="48">
        <f>SUM(P207:P218)</f>
        <v>1480783.5410099998</v>
      </c>
      <c r="Q25" s="48">
        <f>SUM(Q207:Q218)</f>
        <v>3557.6080000000002</v>
      </c>
      <c r="R25" s="44">
        <f t="shared" si="4"/>
        <v>2125850.0166959995</v>
      </c>
      <c r="S25" s="50">
        <f>SUM(S207:S218)</f>
        <v>233390.84734000004</v>
      </c>
      <c r="V25" s="1"/>
    </row>
    <row r="26" spans="2:22" ht="51.75" hidden="1" customHeight="1">
      <c r="B26" s="4">
        <v>2014</v>
      </c>
      <c r="C26" s="32">
        <f t="shared" si="0"/>
        <v>16280188.580635</v>
      </c>
      <c r="D26" s="47">
        <f>SUM(D220:D231)</f>
        <v>3189124.88791</v>
      </c>
      <c r="E26" s="47">
        <f>SUM(E220:E231)</f>
        <v>1187816.3272200001</v>
      </c>
      <c r="F26" s="31">
        <f t="shared" si="1"/>
        <v>4376941.2151300004</v>
      </c>
      <c r="G26" s="47">
        <f>SUM(G220:G231)</f>
        <v>4349403.966</v>
      </c>
      <c r="H26" s="47">
        <f>SUM(H220:H231)</f>
        <v>250063.38404500001</v>
      </c>
      <c r="I26" s="47">
        <f>SUM(I220:I231)</f>
        <v>4987721.5594299994</v>
      </c>
      <c r="J26" s="31">
        <f t="shared" si="2"/>
        <v>9587188.9094749987</v>
      </c>
      <c r="K26" s="43">
        <f t="shared" si="3"/>
        <v>562714.70548</v>
      </c>
      <c r="L26" s="47">
        <f>SUM(L220:L231)</f>
        <v>253638.84396999999</v>
      </c>
      <c r="M26" s="47">
        <f>SUM(M220:M231)</f>
        <v>309075.86151000002</v>
      </c>
      <c r="N26" s="43">
        <v>1486040.05746</v>
      </c>
      <c r="O26" s="47">
        <f>SUM(O220:O231)</f>
        <v>191295.103</v>
      </c>
      <c r="P26" s="47">
        <f>SUM(P220:P231)</f>
        <v>1291045.2964599999</v>
      </c>
      <c r="Q26" s="47">
        <f>SUM(Q220:Q231)</f>
        <v>3699.6579999999994</v>
      </c>
      <c r="R26" s="43">
        <f t="shared" si="4"/>
        <v>2048754.76294</v>
      </c>
      <c r="S26" s="49">
        <f>SUM(S220:S231)</f>
        <v>267303.69309000019</v>
      </c>
      <c r="V26" s="1"/>
    </row>
    <row r="27" spans="2:22" ht="51.75" hidden="1" customHeight="1">
      <c r="B27" s="9">
        <v>2015</v>
      </c>
      <c r="C27" s="34">
        <f t="shared" si="0"/>
        <v>14537182.23997</v>
      </c>
      <c r="D27" s="48">
        <f>SUM(D233:D244)</f>
        <v>3252911.1286400002</v>
      </c>
      <c r="E27" s="48">
        <f>SUM(E233:E244)</f>
        <v>1270264.80788</v>
      </c>
      <c r="F27" s="33">
        <f t="shared" si="1"/>
        <v>4523175.93652</v>
      </c>
      <c r="G27" s="48">
        <f>SUM(G233:G244)</f>
        <v>2443663.4989999998</v>
      </c>
      <c r="H27" s="48">
        <f>SUM(H233:H244)</f>
        <v>260912.231</v>
      </c>
      <c r="I27" s="48">
        <f>SUM(I233:I244)</f>
        <v>4748957.1602700008</v>
      </c>
      <c r="J27" s="33">
        <f t="shared" si="2"/>
        <v>7453532.8902700003</v>
      </c>
      <c r="K27" s="44">
        <f t="shared" si="3"/>
        <v>606682.46100000001</v>
      </c>
      <c r="L27" s="48">
        <f>SUM(L233:L244)</f>
        <v>221789.80499999996</v>
      </c>
      <c r="M27" s="48">
        <f>SUM(M233:M244)</f>
        <v>384892.65600000008</v>
      </c>
      <c r="N27" s="44">
        <v>1679483.7045</v>
      </c>
      <c r="O27" s="48">
        <f>SUM(O233:O244)</f>
        <v>288894.44500000007</v>
      </c>
      <c r="P27" s="48">
        <f>SUM(P233:P244)</f>
        <v>1387490.9525000001</v>
      </c>
      <c r="Q27" s="48">
        <f>SUM(Q233:Q244)</f>
        <v>3098.3069999999998</v>
      </c>
      <c r="R27" s="44">
        <f t="shared" si="4"/>
        <v>2286166.1655000001</v>
      </c>
      <c r="S27" s="50">
        <f>SUM(S233:S244)</f>
        <v>274307.24767999962</v>
      </c>
      <c r="V27" s="1"/>
    </row>
    <row r="28" spans="2:22" ht="51.75" hidden="1" customHeight="1">
      <c r="B28" s="4">
        <v>2016</v>
      </c>
      <c r="C28" s="32">
        <f t="shared" si="0"/>
        <v>13720374.47713</v>
      </c>
      <c r="D28" s="47">
        <f>SUM(D246:D257)</f>
        <v>3303318.6792399995</v>
      </c>
      <c r="E28" s="47">
        <f>SUM(E246:E257)</f>
        <v>1411733.7039999999</v>
      </c>
      <c r="F28" s="31">
        <f t="shared" si="1"/>
        <v>4715052.3832399994</v>
      </c>
      <c r="G28" s="47">
        <f>SUM(G246:G257)</f>
        <v>1926850.2599999998</v>
      </c>
      <c r="H28" s="47">
        <f>SUM(H246:H257)</f>
        <v>251618.86800000002</v>
      </c>
      <c r="I28" s="47">
        <f>SUM(I246:I257)</f>
        <v>4424141.1358200004</v>
      </c>
      <c r="J28" s="31">
        <f t="shared" si="2"/>
        <v>6602610.26382</v>
      </c>
      <c r="K28" s="43">
        <f t="shared" si="3"/>
        <v>474027.36041999992</v>
      </c>
      <c r="L28" s="47">
        <f>SUM(L246:L257)</f>
        <v>264935.02899999998</v>
      </c>
      <c r="M28" s="47">
        <f>SUM(M246:M257)</f>
        <v>209092.33141999997</v>
      </c>
      <c r="N28" s="43">
        <v>1707008.73165</v>
      </c>
      <c r="O28" s="47">
        <f>SUM(O246:O257)</f>
        <v>267756.21199999994</v>
      </c>
      <c r="P28" s="47">
        <f>SUM(P246:P257)</f>
        <v>1435856.8026500002</v>
      </c>
      <c r="Q28" s="47">
        <f>SUM(Q246:Q257)</f>
        <v>3395.7170000000001</v>
      </c>
      <c r="R28" s="43">
        <f t="shared" si="4"/>
        <v>2181036.0920699998</v>
      </c>
      <c r="S28" s="49">
        <f>SUM(S246:S257)</f>
        <v>221675.73800000013</v>
      </c>
      <c r="V28" s="1"/>
    </row>
    <row r="29" spans="2:22" ht="51.75" hidden="1" customHeight="1">
      <c r="B29" s="9">
        <v>2017</v>
      </c>
      <c r="C29" s="34">
        <f t="shared" si="0"/>
        <v>14553719.9124</v>
      </c>
      <c r="D29" s="48">
        <f>SUM(D259:D270)</f>
        <v>3193532.8459999999</v>
      </c>
      <c r="E29" s="48">
        <f>SUM(E259:E270)</f>
        <v>1561626.8613999998</v>
      </c>
      <c r="F29" s="33">
        <f t="shared" si="1"/>
        <v>4755159.7073999997</v>
      </c>
      <c r="G29" s="48">
        <f>SUM(G259:G270)</f>
        <v>2401991.9000000004</v>
      </c>
      <c r="H29" s="48">
        <f>SUM(H259:H270)</f>
        <v>227944.66099999996</v>
      </c>
      <c r="I29" s="48">
        <f>SUM(I259:I270)</f>
        <v>4363042.6069999998</v>
      </c>
      <c r="J29" s="33">
        <f t="shared" si="2"/>
        <v>6992979.1680000005</v>
      </c>
      <c r="K29" s="44">
        <f t="shared" si="3"/>
        <v>616886.70699999994</v>
      </c>
      <c r="L29" s="48">
        <f>SUM(L259:L270)</f>
        <v>274680.33</v>
      </c>
      <c r="M29" s="48">
        <f>SUM(M259:M270)</f>
        <v>342206.37699999998</v>
      </c>
      <c r="N29" s="44">
        <v>1932598.1479999998</v>
      </c>
      <c r="O29" s="48">
        <f>SUM(O259:O270)</f>
        <v>237632.122</v>
      </c>
      <c r="P29" s="48">
        <f>SUM(P259:P270)</f>
        <v>1689905.4989999998</v>
      </c>
      <c r="Q29" s="48">
        <f>SUM(Q259:Q270)</f>
        <v>5060.527</v>
      </c>
      <c r="R29" s="44">
        <f t="shared" si="4"/>
        <v>2549484.8549999995</v>
      </c>
      <c r="S29" s="50">
        <f>SUM(S259:S270)</f>
        <v>256096.18200000015</v>
      </c>
      <c r="V29" s="1"/>
    </row>
    <row r="30" spans="2:22" ht="51.75" hidden="1" customHeight="1">
      <c r="B30" s="4">
        <v>2018</v>
      </c>
      <c r="C30" s="32">
        <f t="shared" si="0"/>
        <v>14420026.659999998</v>
      </c>
      <c r="D30" s="47">
        <f>SUM(D272:D283)</f>
        <v>3052905.9249999998</v>
      </c>
      <c r="E30" s="47">
        <f>SUM(E272:E283)</f>
        <v>1223511.5279999999</v>
      </c>
      <c r="F30" s="31">
        <f t="shared" si="1"/>
        <v>4276417.4529999997</v>
      </c>
      <c r="G30" s="47">
        <f>SUM(G272:G283)</f>
        <v>2973904.8140000002</v>
      </c>
      <c r="H30" s="47">
        <f>SUM(H272:H283)</f>
        <v>263477.13299999997</v>
      </c>
      <c r="I30" s="47">
        <f>SUM(I272:I283)</f>
        <v>4413651.118999999</v>
      </c>
      <c r="J30" s="31">
        <f t="shared" si="2"/>
        <v>7651033.0659999996</v>
      </c>
      <c r="K30" s="43">
        <f t="shared" si="3"/>
        <v>623230.88600000017</v>
      </c>
      <c r="L30" s="47">
        <f>SUM(L272:L283)</f>
        <v>243170.95700000005</v>
      </c>
      <c r="M30" s="47">
        <f>SUM(M272:M283)</f>
        <v>380059.92900000006</v>
      </c>
      <c r="N30" s="43">
        <v>1613622.9009999996</v>
      </c>
      <c r="O30" s="47">
        <f>SUM(O272:O283)</f>
        <v>224901.32</v>
      </c>
      <c r="P30" s="47">
        <f>SUM(P272:P283)</f>
        <v>1384053.7499999998</v>
      </c>
      <c r="Q30" s="47">
        <f>SUM(Q272:Q283)</f>
        <v>4667.8310000000001</v>
      </c>
      <c r="R30" s="43">
        <f t="shared" si="4"/>
        <v>2236853.7869999995</v>
      </c>
      <c r="S30" s="49">
        <f>SUM(S272:S283)</f>
        <v>255722.35399999999</v>
      </c>
      <c r="V30" s="1"/>
    </row>
    <row r="31" spans="2:22" ht="51.75" hidden="1" customHeight="1">
      <c r="B31" s="9">
        <v>2019</v>
      </c>
      <c r="C31" s="11">
        <f t="shared" si="0"/>
        <v>13610951.81446</v>
      </c>
      <c r="D31" s="48">
        <f>SUM(D285:D296)</f>
        <v>3027060.7609999999</v>
      </c>
      <c r="E31" s="48">
        <f>SUM(E285:E296)</f>
        <v>1019065.1578399999</v>
      </c>
      <c r="F31" s="11">
        <f t="shared" si="1"/>
        <v>4046125.9188399999</v>
      </c>
      <c r="G31" s="48">
        <f>SUM(G285:G296)</f>
        <v>2531922.2620000001</v>
      </c>
      <c r="H31" s="48">
        <f>SUM(H285:H296)</f>
        <v>217094.26899999997</v>
      </c>
      <c r="I31" s="48">
        <f>SUM(I285:I296)</f>
        <v>4276002.2399999993</v>
      </c>
      <c r="J31" s="11">
        <f t="shared" si="2"/>
        <v>7025018.7709999997</v>
      </c>
      <c r="K31" s="11">
        <f t="shared" si="3"/>
        <v>622485.60699999996</v>
      </c>
      <c r="L31" s="48">
        <f>SUM(L285:L296)</f>
        <v>204056.86799999999</v>
      </c>
      <c r="M31" s="48">
        <f>SUM(M285:M296)</f>
        <v>418428.739</v>
      </c>
      <c r="N31" s="11">
        <v>1647595.8859999999</v>
      </c>
      <c r="O31" s="48">
        <f>SUM(O285:O296)</f>
        <v>206744.05200000003</v>
      </c>
      <c r="P31" s="48">
        <f>SUM(P285:P296)</f>
        <v>1433981.709</v>
      </c>
      <c r="Q31" s="48">
        <f>SUM(Q285:Q296)</f>
        <v>6870.125</v>
      </c>
      <c r="R31" s="11">
        <f t="shared" si="4"/>
        <v>2270081.4929999998</v>
      </c>
      <c r="S31" s="50">
        <f>SUM(S285:S296)</f>
        <v>269725.63161999983</v>
      </c>
      <c r="V31" s="1"/>
    </row>
    <row r="32" spans="2:22" ht="51.75" customHeight="1">
      <c r="B32" s="4">
        <v>2020</v>
      </c>
      <c r="C32" s="6">
        <f t="shared" si="0"/>
        <v>12235422.083699999</v>
      </c>
      <c r="D32" s="47">
        <f>SUM(D298:D309)</f>
        <v>3235114.9280000003</v>
      </c>
      <c r="E32" s="47">
        <f>SUM(E298:E309)</f>
        <v>951132.82532000006</v>
      </c>
      <c r="F32" s="6">
        <f t="shared" si="1"/>
        <v>4186247.7533200001</v>
      </c>
      <c r="G32" s="47">
        <f>SUM(G298:G309)</f>
        <v>1651458.6939999999</v>
      </c>
      <c r="H32" s="47">
        <f>SUM(H298:H309)</f>
        <v>188247.40999999995</v>
      </c>
      <c r="I32" s="47">
        <f>SUM(I298:I309)</f>
        <v>4062000.9524999992</v>
      </c>
      <c r="J32" s="6">
        <f t="shared" si="2"/>
        <v>5901707.056499999</v>
      </c>
      <c r="K32" s="6">
        <f t="shared" si="3"/>
        <v>463279.59200000006</v>
      </c>
      <c r="L32" s="47">
        <f>SUM(L298:L309)</f>
        <v>257587.41400000005</v>
      </c>
      <c r="M32" s="47">
        <f>SUM(M298:M309)</f>
        <v>205692.17800000004</v>
      </c>
      <c r="N32" s="6">
        <v>1363324.8849999998</v>
      </c>
      <c r="O32" s="47">
        <f>SUM(O298:O309)</f>
        <v>172568.03599999999</v>
      </c>
      <c r="P32" s="47">
        <f>SUM(P298:P309)</f>
        <v>1181393.7970000003</v>
      </c>
      <c r="Q32" s="47">
        <f>SUM(Q298:Q309)</f>
        <v>9363.0519999999997</v>
      </c>
      <c r="R32" s="6">
        <f t="shared" si="4"/>
        <v>1826604.477</v>
      </c>
      <c r="S32" s="49">
        <f>SUM(S298:S309)</f>
        <v>320862.79687999981</v>
      </c>
      <c r="V32" s="1"/>
    </row>
    <row r="33" spans="2:22" ht="51.75" customHeight="1">
      <c r="B33" s="9">
        <v>2021</v>
      </c>
      <c r="C33" s="11">
        <f t="shared" si="0"/>
        <v>15295128.588760002</v>
      </c>
      <c r="D33" s="48">
        <f>SUM(D311:D322)</f>
        <v>3509806.87549</v>
      </c>
      <c r="E33" s="48">
        <f>SUM(E311:E322)</f>
        <v>1336415.6488999999</v>
      </c>
      <c r="F33" s="11">
        <f t="shared" si="1"/>
        <v>4846222.5243899999</v>
      </c>
      <c r="G33" s="48">
        <f>SUM(G311:G322)</f>
        <v>2374541.9816800002</v>
      </c>
      <c r="H33" s="48">
        <f>SUM(H311:H322)</f>
        <v>243308.90275000004</v>
      </c>
      <c r="I33" s="48">
        <f>SUM(I311:I322)</f>
        <v>5641868.5289700003</v>
      </c>
      <c r="J33" s="11">
        <f t="shared" si="2"/>
        <v>8259719.4134000009</v>
      </c>
      <c r="K33" s="11">
        <f t="shared" si="3"/>
        <v>410027.96837000002</v>
      </c>
      <c r="L33" s="48">
        <f>SUM(L311:L322)</f>
        <v>175451.73194999999</v>
      </c>
      <c r="M33" s="48">
        <f>SUM(M311:M322)</f>
        <v>234576.23642</v>
      </c>
      <c r="N33" s="11">
        <v>1476967.1170299998</v>
      </c>
      <c r="O33" s="48">
        <f>SUM(O311:O322)</f>
        <v>202237.38386</v>
      </c>
      <c r="P33" s="48">
        <f>SUM(P311:P322)</f>
        <v>1267496.15148</v>
      </c>
      <c r="Q33" s="48">
        <f>SUM(Q311:Q322)</f>
        <v>7233.58169</v>
      </c>
      <c r="R33" s="11">
        <f t="shared" si="4"/>
        <v>1886995.0853999997</v>
      </c>
      <c r="S33" s="50">
        <f>SUM(S311:S322)</f>
        <v>302191.56557000062</v>
      </c>
      <c r="V33" s="1"/>
    </row>
    <row r="34" spans="2:22" ht="51.75" customHeight="1">
      <c r="B34" s="4">
        <v>2022</v>
      </c>
      <c r="C34" s="6">
        <f t="shared" si="0"/>
        <v>19428480.511480004</v>
      </c>
      <c r="D34" s="47">
        <f>SUM(D324:D335)</f>
        <v>4105966.6721499995</v>
      </c>
      <c r="E34" s="47">
        <f>SUM(E324:E335)</f>
        <v>1536297.0922799995</v>
      </c>
      <c r="F34" s="6">
        <f t="shared" si="1"/>
        <v>5642263.7644299995</v>
      </c>
      <c r="G34" s="47">
        <f>SUM(G324:G335)</f>
        <v>3543617.0258400002</v>
      </c>
      <c r="H34" s="47">
        <f>SUM(H324:H335)</f>
        <v>303858.48197000002</v>
      </c>
      <c r="I34" s="47">
        <f>SUM(I324:I335)</f>
        <v>7616347.3508899994</v>
      </c>
      <c r="J34" s="6">
        <f t="shared" si="2"/>
        <v>11463822.8587</v>
      </c>
      <c r="K34" s="6">
        <f t="shared" si="3"/>
        <v>380205.64009</v>
      </c>
      <c r="L34" s="47">
        <f>SUM(L324:L335)</f>
        <v>120463.00194999998</v>
      </c>
      <c r="M34" s="47">
        <f>SUM(M324:M335)</f>
        <v>259742.63814</v>
      </c>
      <c r="N34" s="6">
        <v>1597977.5506500001</v>
      </c>
      <c r="O34" s="47">
        <f>SUM(O324:O335)</f>
        <v>184032.46049</v>
      </c>
      <c r="P34" s="47">
        <f>SUM(P324:P335)</f>
        <v>1406378.5307899998</v>
      </c>
      <c r="Q34" s="47">
        <f>SUM(Q324:Q335)</f>
        <v>7566.559369999999</v>
      </c>
      <c r="R34" s="6">
        <f t="shared" si="4"/>
        <v>1978183.19074</v>
      </c>
      <c r="S34" s="49">
        <f>SUM(S324:S335)</f>
        <v>344210.6976100005</v>
      </c>
      <c r="V34" s="1"/>
    </row>
    <row r="35" spans="2:22" ht="51.6" customHeight="1">
      <c r="B35" s="9">
        <v>2023</v>
      </c>
      <c r="C35" s="11">
        <f t="shared" si="0"/>
        <v>18287677.395890001</v>
      </c>
      <c r="D35" s="48">
        <f>SUM(D337:D348)</f>
        <v>4037024.5891299993</v>
      </c>
      <c r="E35" s="48">
        <f>SUM(E337:E348)</f>
        <v>1956014.2067100001</v>
      </c>
      <c r="F35" s="11">
        <f t="shared" si="1"/>
        <v>5993038.7958399989</v>
      </c>
      <c r="G35" s="48">
        <f>SUM(G337:G348)</f>
        <v>2927235.2983400007</v>
      </c>
      <c r="H35" s="48">
        <f>SUM(H337:H348)</f>
        <v>287396.51746</v>
      </c>
      <c r="I35" s="48">
        <f>SUM(I337:I348)</f>
        <v>6560955.2530899998</v>
      </c>
      <c r="J35" s="11">
        <f t="shared" si="2"/>
        <v>9775587.0688899998</v>
      </c>
      <c r="K35" s="11">
        <f>L35+M35</f>
        <v>423606.01021000009</v>
      </c>
      <c r="L35" s="48">
        <f t="shared" ref="L35:Q35" si="5">SUM(L337:L348)</f>
        <v>129862.12636999998</v>
      </c>
      <c r="M35" s="48">
        <f t="shared" si="5"/>
        <v>293743.88384000008</v>
      </c>
      <c r="N35" s="11">
        <f t="shared" si="5"/>
        <v>1748312.63062</v>
      </c>
      <c r="O35" s="48">
        <f t="shared" si="5"/>
        <v>226827.55620999998</v>
      </c>
      <c r="P35" s="48">
        <f t="shared" si="5"/>
        <v>1512807.2750800001</v>
      </c>
      <c r="Q35" s="48">
        <f t="shared" si="5"/>
        <v>8677.7993299999998</v>
      </c>
      <c r="R35" s="11">
        <f t="shared" si="4"/>
        <v>2171918.6408299999</v>
      </c>
      <c r="S35" s="50">
        <f>SUM(S337:S348)</f>
        <v>347132.89032999997</v>
      </c>
      <c r="V35" s="1"/>
    </row>
    <row r="36" spans="2:22" ht="51.6" customHeight="1">
      <c r="B36" s="4" t="s">
        <v>167</v>
      </c>
      <c r="C36" s="6">
        <f>SUM(C350:C361)</f>
        <v>19095400.130349997</v>
      </c>
      <c r="D36" s="47">
        <f t="shared" ref="D36:S36" si="6">SUM(D350:D361)</f>
        <v>4275664.3800900001</v>
      </c>
      <c r="E36" s="47">
        <f t="shared" si="6"/>
        <v>2614391.46447</v>
      </c>
      <c r="F36" s="6">
        <f t="shared" si="6"/>
        <v>6890055.8445600001</v>
      </c>
      <c r="G36" s="47">
        <f t="shared" si="6"/>
        <v>2637191.82064</v>
      </c>
      <c r="H36" s="47">
        <f t="shared" si="6"/>
        <v>303602.43582999997</v>
      </c>
      <c r="I36" s="47">
        <f t="shared" si="6"/>
        <v>6177815.7037500003</v>
      </c>
      <c r="J36" s="6">
        <f t="shared" si="6"/>
        <v>9118609.9602199998</v>
      </c>
      <c r="K36" s="6">
        <f t="shared" si="6"/>
        <v>413520.39244999993</v>
      </c>
      <c r="L36" s="47">
        <f t="shared" si="6"/>
        <v>124434.27665999999</v>
      </c>
      <c r="M36" s="47">
        <f t="shared" si="6"/>
        <v>289086.11579000001</v>
      </c>
      <c r="N36" s="6">
        <f t="shared" si="6"/>
        <v>2028701.9912500004</v>
      </c>
      <c r="O36" s="47">
        <f t="shared" si="6"/>
        <v>228799.58246999996</v>
      </c>
      <c r="P36" s="47">
        <f t="shared" si="6"/>
        <v>1790648.9337000002</v>
      </c>
      <c r="Q36" s="47">
        <f t="shared" si="6"/>
        <v>9253.4750800000002</v>
      </c>
      <c r="R36" s="6">
        <f t="shared" si="6"/>
        <v>2442222.3837000001</v>
      </c>
      <c r="S36" s="49">
        <f t="shared" si="6"/>
        <v>644511.94186999951</v>
      </c>
      <c r="V36" s="1"/>
    </row>
    <row r="37" spans="2:22" ht="51.75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5"/>
      <c r="L37" s="36"/>
      <c r="M37" s="36"/>
      <c r="N37" s="35"/>
      <c r="O37" s="36"/>
      <c r="P37" s="36"/>
      <c r="Q37" s="36"/>
      <c r="R37" s="35"/>
      <c r="S37" s="35"/>
      <c r="V37" s="1"/>
    </row>
    <row r="38" spans="2:22" ht="51.75" hidden="1" customHeight="1">
      <c r="B38" s="9" t="s">
        <v>16</v>
      </c>
      <c r="C38" s="11">
        <f t="shared" ref="C38:C49" si="7">F38+J38+R38+S38</f>
        <v>152325.90859999997</v>
      </c>
      <c r="D38" s="10">
        <v>26639.131969999999</v>
      </c>
      <c r="E38" s="10">
        <v>21382.308960000002</v>
      </c>
      <c r="F38" s="11">
        <f t="shared" ref="F38:F49" si="8">E38+D38</f>
        <v>48021.440929999997</v>
      </c>
      <c r="G38" s="10">
        <v>40949.773979999998</v>
      </c>
      <c r="H38" s="10">
        <v>941.02380000000005</v>
      </c>
      <c r="I38" s="10">
        <v>34215.645250000001</v>
      </c>
      <c r="J38" s="11">
        <f>I38+H38+G38</f>
        <v>76106.443029999995</v>
      </c>
      <c r="K38" s="11">
        <f>L38+M38</f>
        <v>9349.3342300000004</v>
      </c>
      <c r="L38" s="10">
        <v>6155.6440899999998</v>
      </c>
      <c r="M38" s="10">
        <v>3193.6901400000002</v>
      </c>
      <c r="N38" s="11">
        <v>14743.397729999999</v>
      </c>
      <c r="O38" s="10">
        <v>3095.40371</v>
      </c>
      <c r="P38" s="10">
        <v>11530.21415</v>
      </c>
      <c r="Q38" s="10">
        <v>117.77986999999999</v>
      </c>
      <c r="R38" s="11">
        <f t="shared" si="4"/>
        <v>24092.731959999997</v>
      </c>
      <c r="S38" s="11">
        <v>4105.292679999985</v>
      </c>
      <c r="V38" s="133"/>
    </row>
    <row r="39" spans="2:22" ht="51.75" hidden="1" customHeight="1">
      <c r="B39" s="37" t="s">
        <v>17</v>
      </c>
      <c r="C39" s="6">
        <f t="shared" si="7"/>
        <v>224042.53908000002</v>
      </c>
      <c r="D39" s="5">
        <v>39366.783659999994</v>
      </c>
      <c r="E39" s="5">
        <v>21829.862789999999</v>
      </c>
      <c r="F39" s="6">
        <f t="shared" si="8"/>
        <v>61196.646449999993</v>
      </c>
      <c r="G39" s="5">
        <v>42861.076700000005</v>
      </c>
      <c r="H39" s="5">
        <v>1816.9758899999999</v>
      </c>
      <c r="I39" s="5">
        <v>76013.011590000009</v>
      </c>
      <c r="J39" s="6">
        <f t="shared" ref="J39:J49" si="9">I39+H39+G39</f>
        <v>120691.06418000002</v>
      </c>
      <c r="K39" s="6">
        <f t="shared" si="3"/>
        <v>14035.1119</v>
      </c>
      <c r="L39" s="5">
        <v>7829.6306799999993</v>
      </c>
      <c r="M39" s="5">
        <v>6205.4812199999997</v>
      </c>
      <c r="N39" s="6">
        <v>25236.524160000001</v>
      </c>
      <c r="O39" s="5">
        <v>2531.6288999999997</v>
      </c>
      <c r="P39" s="5">
        <v>22645.297710000003</v>
      </c>
      <c r="Q39" s="5">
        <v>59.597550000000005</v>
      </c>
      <c r="R39" s="6">
        <f t="shared" si="4"/>
        <v>39271.636060000004</v>
      </c>
      <c r="S39" s="6">
        <v>2883.1923899999856</v>
      </c>
      <c r="V39" s="133"/>
    </row>
    <row r="40" spans="2:22" ht="51.75" hidden="1" customHeight="1">
      <c r="B40" s="9" t="s">
        <v>18</v>
      </c>
      <c r="C40" s="11">
        <f t="shared" si="7"/>
        <v>222477.21764999998</v>
      </c>
      <c r="D40" s="10">
        <v>47059.526429999998</v>
      </c>
      <c r="E40" s="10">
        <v>26842.65596</v>
      </c>
      <c r="F40" s="11">
        <f t="shared" si="8"/>
        <v>73902.182390000002</v>
      </c>
      <c r="G40" s="10">
        <v>36377.138759999994</v>
      </c>
      <c r="H40" s="10">
        <v>1234.3868400000001</v>
      </c>
      <c r="I40" s="10">
        <v>63625.542249999999</v>
      </c>
      <c r="J40" s="11">
        <f t="shared" si="9"/>
        <v>101237.06784999999</v>
      </c>
      <c r="K40" s="11">
        <f t="shared" si="3"/>
        <v>21333.553309999999</v>
      </c>
      <c r="L40" s="10">
        <v>15903.884550000001</v>
      </c>
      <c r="M40" s="10">
        <v>5429.6687599999996</v>
      </c>
      <c r="N40" s="11">
        <v>21129.123950000001</v>
      </c>
      <c r="O40" s="10">
        <v>3267.1978899999999</v>
      </c>
      <c r="P40" s="10">
        <v>17689.910749999999</v>
      </c>
      <c r="Q40" s="10">
        <v>172.01531</v>
      </c>
      <c r="R40" s="11">
        <f t="shared" si="4"/>
        <v>42462.677259999997</v>
      </c>
      <c r="S40" s="11">
        <v>4875.2901499999989</v>
      </c>
      <c r="V40" s="133"/>
    </row>
    <row r="41" spans="2:22" ht="51.75" hidden="1" customHeight="1">
      <c r="B41" s="37" t="s">
        <v>19</v>
      </c>
      <c r="C41" s="6">
        <f t="shared" si="7"/>
        <v>250899.61062999998</v>
      </c>
      <c r="D41" s="5">
        <v>44375.774319999997</v>
      </c>
      <c r="E41" s="5">
        <v>31667.946629999999</v>
      </c>
      <c r="F41" s="6">
        <f t="shared" si="8"/>
        <v>76043.720949999988</v>
      </c>
      <c r="G41" s="5">
        <v>38684.82503</v>
      </c>
      <c r="H41" s="5">
        <v>1311.7161100000001</v>
      </c>
      <c r="I41" s="5">
        <v>91708.268299999996</v>
      </c>
      <c r="J41" s="6">
        <f t="shared" si="9"/>
        <v>131704.80943999998</v>
      </c>
      <c r="K41" s="6">
        <f t="shared" si="3"/>
        <v>16838.22783</v>
      </c>
      <c r="L41" s="5">
        <v>9823.0707500000008</v>
      </c>
      <c r="M41" s="5">
        <v>7015.15708</v>
      </c>
      <c r="N41" s="6">
        <v>23507.505410000002</v>
      </c>
      <c r="O41" s="5">
        <v>2262.0450000000001</v>
      </c>
      <c r="P41" s="5">
        <v>20951.64198</v>
      </c>
      <c r="Q41" s="5">
        <v>293.81842999999998</v>
      </c>
      <c r="R41" s="6">
        <f t="shared" si="4"/>
        <v>40345.733240000001</v>
      </c>
      <c r="S41" s="6">
        <v>2805.3470000000075</v>
      </c>
      <c r="V41" s="133"/>
    </row>
    <row r="42" spans="2:22" ht="51.75" hidden="1" customHeight="1">
      <c r="B42" s="9" t="s">
        <v>20</v>
      </c>
      <c r="C42" s="11">
        <f t="shared" si="7"/>
        <v>280809.86050000001</v>
      </c>
      <c r="D42" s="10">
        <v>51058.795180000001</v>
      </c>
      <c r="E42" s="10">
        <v>35828.550649999997</v>
      </c>
      <c r="F42" s="11">
        <f t="shared" si="8"/>
        <v>86887.345830000006</v>
      </c>
      <c r="G42" s="10">
        <v>42148.82645</v>
      </c>
      <c r="H42" s="10">
        <v>2138.558</v>
      </c>
      <c r="I42" s="10">
        <v>83676.445769999991</v>
      </c>
      <c r="J42" s="11">
        <f t="shared" si="9"/>
        <v>127963.83022</v>
      </c>
      <c r="K42" s="11">
        <f t="shared" si="3"/>
        <v>21569.468569999997</v>
      </c>
      <c r="L42" s="10">
        <v>11623.71</v>
      </c>
      <c r="M42" s="10">
        <v>9945.75857</v>
      </c>
      <c r="N42" s="11">
        <v>24689.278879999998</v>
      </c>
      <c r="O42" s="10">
        <v>2852.5189999999998</v>
      </c>
      <c r="P42" s="10">
        <v>21742.03788</v>
      </c>
      <c r="Q42" s="10">
        <v>94.721999999999994</v>
      </c>
      <c r="R42" s="11">
        <f t="shared" si="4"/>
        <v>46258.747449999995</v>
      </c>
      <c r="S42" s="11">
        <v>19699.937000000016</v>
      </c>
      <c r="V42" s="133"/>
    </row>
    <row r="43" spans="2:22" ht="51.75" hidden="1" customHeight="1">
      <c r="B43" s="37" t="s">
        <v>21</v>
      </c>
      <c r="C43" s="6">
        <f t="shared" si="7"/>
        <v>270816.60418000008</v>
      </c>
      <c r="D43" s="5">
        <v>49547.403460000001</v>
      </c>
      <c r="E43" s="5">
        <v>42524.147929999999</v>
      </c>
      <c r="F43" s="6">
        <f t="shared" si="8"/>
        <v>92071.551390000008</v>
      </c>
      <c r="G43" s="5">
        <v>34231.360999999997</v>
      </c>
      <c r="H43" s="5">
        <v>2966.826</v>
      </c>
      <c r="I43" s="5">
        <v>81229.784090000001</v>
      </c>
      <c r="J43" s="6">
        <f t="shared" si="9"/>
        <v>118427.97109000001</v>
      </c>
      <c r="K43" s="6">
        <f t="shared" si="3"/>
        <v>29786.821200000002</v>
      </c>
      <c r="L43" s="5">
        <v>21545.4</v>
      </c>
      <c r="M43" s="5">
        <v>8241.4212000000007</v>
      </c>
      <c r="N43" s="6">
        <v>23886.226500000001</v>
      </c>
      <c r="O43" s="5">
        <v>3061.0529999999999</v>
      </c>
      <c r="P43" s="5">
        <v>20583.666499999999</v>
      </c>
      <c r="Q43" s="5">
        <v>241.50700000000001</v>
      </c>
      <c r="R43" s="6">
        <f t="shared" si="4"/>
        <v>53673.047700000003</v>
      </c>
      <c r="S43" s="6">
        <v>6644.0340000000151</v>
      </c>
      <c r="V43" s="133"/>
    </row>
    <row r="44" spans="2:22" ht="51.75" hidden="1" customHeight="1">
      <c r="B44" s="9" t="s">
        <v>22</v>
      </c>
      <c r="C44" s="11">
        <f t="shared" si="7"/>
        <v>288103.77960000001</v>
      </c>
      <c r="D44" s="10">
        <v>52881.260900000001</v>
      </c>
      <c r="E44" s="10">
        <v>38061.944000000003</v>
      </c>
      <c r="F44" s="11">
        <f t="shared" si="8"/>
        <v>90943.204900000012</v>
      </c>
      <c r="G44" s="10">
        <v>31258.395</v>
      </c>
      <c r="H44" s="10">
        <v>2620.0300000000002</v>
      </c>
      <c r="I44" s="10">
        <v>100511.19500000001</v>
      </c>
      <c r="J44" s="11">
        <f t="shared" si="9"/>
        <v>134389.62</v>
      </c>
      <c r="K44" s="11">
        <f t="shared" si="3"/>
        <v>23074.669699999999</v>
      </c>
      <c r="L44" s="10">
        <v>7528.4040000000005</v>
      </c>
      <c r="M44" s="10">
        <v>15546.2657</v>
      </c>
      <c r="N44" s="11">
        <v>32364.936000000002</v>
      </c>
      <c r="O44" s="10">
        <v>3310.9960000000001</v>
      </c>
      <c r="P44" s="10">
        <v>29005.007000000001</v>
      </c>
      <c r="Q44" s="10">
        <v>48.933</v>
      </c>
      <c r="R44" s="11">
        <f t="shared" si="4"/>
        <v>55439.6057</v>
      </c>
      <c r="S44" s="11">
        <v>7331.3490000000147</v>
      </c>
      <c r="V44" s="133"/>
    </row>
    <row r="45" spans="2:22" ht="51.75" hidden="1" customHeight="1">
      <c r="B45" s="37" t="s">
        <v>23</v>
      </c>
      <c r="C45" s="6">
        <f t="shared" si="7"/>
        <v>343750.12183000002</v>
      </c>
      <c r="D45" s="5">
        <v>55367.705000000002</v>
      </c>
      <c r="E45" s="5">
        <v>53172.17</v>
      </c>
      <c r="F45" s="6">
        <f t="shared" si="8"/>
        <v>108539.875</v>
      </c>
      <c r="G45" s="5">
        <v>41169.561000000002</v>
      </c>
      <c r="H45" s="5">
        <v>3122.8009999999999</v>
      </c>
      <c r="I45" s="5">
        <v>122725.24533000001</v>
      </c>
      <c r="J45" s="6">
        <f t="shared" si="9"/>
        <v>167017.60733000003</v>
      </c>
      <c r="K45" s="6">
        <f t="shared" si="3"/>
        <v>24756.688999999998</v>
      </c>
      <c r="L45" s="5">
        <v>13283.885</v>
      </c>
      <c r="M45" s="5">
        <v>11472.804</v>
      </c>
      <c r="N45" s="6">
        <v>37891.167500000003</v>
      </c>
      <c r="O45" s="5">
        <v>3514.415</v>
      </c>
      <c r="P45" s="5">
        <v>34240.833500000001</v>
      </c>
      <c r="Q45" s="5">
        <v>135.91900000000001</v>
      </c>
      <c r="R45" s="6">
        <f t="shared" si="4"/>
        <v>62647.856500000002</v>
      </c>
      <c r="S45" s="6">
        <v>5544.7829999999703</v>
      </c>
      <c r="V45" s="133"/>
    </row>
    <row r="46" spans="2:22" ht="51.75" hidden="1" customHeight="1">
      <c r="B46" s="9" t="s">
        <v>24</v>
      </c>
      <c r="C46" s="11">
        <f t="shared" si="7"/>
        <v>289719.88900000002</v>
      </c>
      <c r="D46" s="10">
        <v>50946.428</v>
      </c>
      <c r="E46" s="10">
        <v>27453.46</v>
      </c>
      <c r="F46" s="11">
        <f t="shared" si="8"/>
        <v>78399.888000000006</v>
      </c>
      <c r="G46" s="10">
        <v>45804.972000000002</v>
      </c>
      <c r="H46" s="10">
        <v>2449.3960000000002</v>
      </c>
      <c r="I46" s="10">
        <v>105166.603</v>
      </c>
      <c r="J46" s="11">
        <f t="shared" si="9"/>
        <v>153420.97099999999</v>
      </c>
      <c r="K46" s="11">
        <f t="shared" si="3"/>
        <v>20638.300999999999</v>
      </c>
      <c r="L46" s="10">
        <v>11683.118</v>
      </c>
      <c r="M46" s="10">
        <v>8955.1830000000009</v>
      </c>
      <c r="N46" s="11">
        <v>29784.098000000002</v>
      </c>
      <c r="O46" s="10">
        <v>3211.973</v>
      </c>
      <c r="P46" s="10">
        <v>26262.159</v>
      </c>
      <c r="Q46" s="10">
        <v>309.96600000000001</v>
      </c>
      <c r="R46" s="11">
        <f t="shared" si="4"/>
        <v>50422.399000000005</v>
      </c>
      <c r="S46" s="11">
        <v>7476.6310000000003</v>
      </c>
      <c r="V46" s="133"/>
    </row>
    <row r="47" spans="2:22" ht="51.75" hidden="1" customHeight="1">
      <c r="B47" s="37" t="s">
        <v>25</v>
      </c>
      <c r="C47" s="6">
        <f t="shared" si="7"/>
        <v>302960.32548</v>
      </c>
      <c r="D47" s="5">
        <v>52548.723689999999</v>
      </c>
      <c r="E47" s="5">
        <v>32674.149000000001</v>
      </c>
      <c r="F47" s="6">
        <f t="shared" si="8"/>
        <v>85222.872690000004</v>
      </c>
      <c r="G47" s="5">
        <v>51085.673000000003</v>
      </c>
      <c r="H47" s="5">
        <v>2430.5439999999999</v>
      </c>
      <c r="I47" s="5">
        <v>110574.17481</v>
      </c>
      <c r="J47" s="6">
        <f t="shared" si="9"/>
        <v>164090.39181</v>
      </c>
      <c r="K47" s="6">
        <f t="shared" si="3"/>
        <v>17451.45</v>
      </c>
      <c r="L47" s="5">
        <v>8416.2610000000004</v>
      </c>
      <c r="M47" s="5">
        <v>9035.1890000000003</v>
      </c>
      <c r="N47" s="6">
        <v>30594.813979999999</v>
      </c>
      <c r="O47" s="5">
        <v>4213.5690000000004</v>
      </c>
      <c r="P47" s="5">
        <v>26290.947980000001</v>
      </c>
      <c r="Q47" s="5">
        <v>90.296999999999997</v>
      </c>
      <c r="R47" s="6">
        <f t="shared" si="4"/>
        <v>48046.263980000003</v>
      </c>
      <c r="S47" s="6">
        <v>5600.7970000000223</v>
      </c>
      <c r="V47" s="133"/>
    </row>
    <row r="48" spans="2:22" ht="51.75" hidden="1" customHeight="1">
      <c r="B48" s="9" t="s">
        <v>26</v>
      </c>
      <c r="C48" s="11">
        <f t="shared" si="7"/>
        <v>277532.52448000002</v>
      </c>
      <c r="D48" s="10">
        <v>50503.226470000001</v>
      </c>
      <c r="E48" s="10">
        <v>27192.134109999999</v>
      </c>
      <c r="F48" s="11">
        <f t="shared" si="8"/>
        <v>77695.360580000008</v>
      </c>
      <c r="G48" s="10">
        <v>48656.023999999998</v>
      </c>
      <c r="H48" s="10">
        <v>2320.3029999999999</v>
      </c>
      <c r="I48" s="10">
        <v>96091.190029999998</v>
      </c>
      <c r="J48" s="11">
        <f t="shared" si="9"/>
        <v>147067.51702999999</v>
      </c>
      <c r="K48" s="11">
        <f t="shared" si="3"/>
        <v>19046.532999999999</v>
      </c>
      <c r="L48" s="10">
        <v>12839.028</v>
      </c>
      <c r="M48" s="10">
        <v>6207.5050000000001</v>
      </c>
      <c r="N48" s="11">
        <v>30914.391869999999</v>
      </c>
      <c r="O48" s="10">
        <v>3950.0889999999999</v>
      </c>
      <c r="P48" s="10">
        <v>26714.853870000003</v>
      </c>
      <c r="Q48" s="10">
        <v>249.44900000000001</v>
      </c>
      <c r="R48" s="11">
        <f t="shared" si="4"/>
        <v>49960.924870000003</v>
      </c>
      <c r="S48" s="11">
        <v>2808.722000000037</v>
      </c>
      <c r="V48" s="133"/>
    </row>
    <row r="49" spans="2:22" ht="51.75" hidden="1" customHeight="1">
      <c r="B49" s="37" t="s">
        <v>27</v>
      </c>
      <c r="C49" s="6">
        <f t="shared" si="7"/>
        <v>355965.24225000001</v>
      </c>
      <c r="D49" s="5">
        <v>71738.224000000002</v>
      </c>
      <c r="E49" s="5">
        <v>34235.298999999999</v>
      </c>
      <c r="F49" s="6">
        <f t="shared" si="8"/>
        <v>105973.523</v>
      </c>
      <c r="G49" s="5">
        <v>45341.095999999998</v>
      </c>
      <c r="H49" s="5">
        <v>2483.7779999999998</v>
      </c>
      <c r="I49" s="5">
        <v>135729.36725000001</v>
      </c>
      <c r="J49" s="6">
        <f t="shared" si="9"/>
        <v>183554.24124999999</v>
      </c>
      <c r="K49" s="6">
        <f t="shared" si="3"/>
        <v>22302.463</v>
      </c>
      <c r="L49" s="5">
        <v>14355.995999999999</v>
      </c>
      <c r="M49" s="5">
        <v>7946.4669999999996</v>
      </c>
      <c r="N49" s="6">
        <v>40710.673000000003</v>
      </c>
      <c r="O49" s="5">
        <v>8307.7980000000007</v>
      </c>
      <c r="P49" s="5">
        <v>32285.221000000001</v>
      </c>
      <c r="Q49" s="5">
        <v>117.654</v>
      </c>
      <c r="R49" s="6">
        <f t="shared" si="4"/>
        <v>63013.135999999999</v>
      </c>
      <c r="S49" s="6">
        <v>3424.3420000000001</v>
      </c>
      <c r="V49" s="133"/>
    </row>
    <row r="50" spans="2:22" ht="51.75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5"/>
      <c r="L50" s="36"/>
      <c r="M50" s="36"/>
      <c r="N50" s="35"/>
      <c r="O50" s="36"/>
      <c r="P50" s="36"/>
      <c r="Q50" s="36"/>
      <c r="R50" s="35"/>
      <c r="S50" s="35"/>
      <c r="V50" s="1"/>
    </row>
    <row r="51" spans="2:22" ht="51.75" hidden="1" customHeight="1">
      <c r="B51" s="9" t="s">
        <v>16</v>
      </c>
      <c r="C51" s="11">
        <f t="shared" ref="C51:C62" si="10">F51+J51+R51+S51</f>
        <v>211933.098</v>
      </c>
      <c r="D51" s="10">
        <v>32472.592000000001</v>
      </c>
      <c r="E51" s="10">
        <v>23236.307000000001</v>
      </c>
      <c r="F51" s="11">
        <f t="shared" ref="F51:F62" si="11">E51+D51</f>
        <v>55708.899000000005</v>
      </c>
      <c r="G51" s="10">
        <v>48580.648999999998</v>
      </c>
      <c r="H51" s="10">
        <v>2066.6149999999998</v>
      </c>
      <c r="I51" s="10">
        <v>57520.277999999998</v>
      </c>
      <c r="J51" s="11">
        <f t="shared" ref="J51:J62" si="12">I51+H51+G51</f>
        <v>108167.54199999999</v>
      </c>
      <c r="K51" s="11">
        <f t="shared" ref="K51:K114" si="13">L51+M51</f>
        <v>13179.099</v>
      </c>
      <c r="L51" s="10">
        <v>6043.7110000000002</v>
      </c>
      <c r="M51" s="10">
        <v>7135.3879999999999</v>
      </c>
      <c r="N51" s="11">
        <v>31298.825000000001</v>
      </c>
      <c r="O51" s="10">
        <v>5828.3850000000002</v>
      </c>
      <c r="P51" s="10">
        <v>25266.580999999998</v>
      </c>
      <c r="Q51" s="10">
        <v>203.85900000000001</v>
      </c>
      <c r="R51" s="11">
        <f t="shared" ref="R51:R114" si="14">N51+K51</f>
        <v>44477.923999999999</v>
      </c>
      <c r="S51" s="11">
        <v>3578.7330000000002</v>
      </c>
      <c r="V51" s="1"/>
    </row>
    <row r="52" spans="2:22" ht="51.75" hidden="1" customHeight="1">
      <c r="B52" s="37" t="s">
        <v>17</v>
      </c>
      <c r="C52" s="6">
        <f t="shared" si="10"/>
        <v>282439.59380000003</v>
      </c>
      <c r="D52" s="5">
        <v>49742.830999999998</v>
      </c>
      <c r="E52" s="5">
        <v>18629.567999999999</v>
      </c>
      <c r="F52" s="6">
        <f t="shared" si="11"/>
        <v>68372.399000000005</v>
      </c>
      <c r="G52" s="5">
        <v>48535.769</v>
      </c>
      <c r="H52" s="5">
        <v>2545.1019999999999</v>
      </c>
      <c r="I52" s="5">
        <v>100274.8</v>
      </c>
      <c r="J52" s="6">
        <f t="shared" si="12"/>
        <v>151355.671</v>
      </c>
      <c r="K52" s="6">
        <f t="shared" si="13"/>
        <v>29903.995800000001</v>
      </c>
      <c r="L52" s="5">
        <v>8814.8028000000013</v>
      </c>
      <c r="M52" s="5">
        <v>21089.192999999999</v>
      </c>
      <c r="N52" s="6">
        <v>28115.855</v>
      </c>
      <c r="O52" s="5">
        <v>5433.5720000000001</v>
      </c>
      <c r="P52" s="5">
        <v>22474.697</v>
      </c>
      <c r="Q52" s="5">
        <v>207.58600000000001</v>
      </c>
      <c r="R52" s="6">
        <f t="shared" si="14"/>
        <v>58019.8508</v>
      </c>
      <c r="S52" s="6">
        <v>4691.6730000000152</v>
      </c>
      <c r="V52" s="1"/>
    </row>
    <row r="53" spans="2:22" ht="51.75" hidden="1" customHeight="1">
      <c r="B53" s="9" t="s">
        <v>18</v>
      </c>
      <c r="C53" s="11">
        <f t="shared" si="10"/>
        <v>267981.114</v>
      </c>
      <c r="D53" s="10">
        <v>44012.919000000002</v>
      </c>
      <c r="E53" s="10">
        <v>18921.173999999999</v>
      </c>
      <c r="F53" s="11">
        <f t="shared" si="11"/>
        <v>62934.093000000001</v>
      </c>
      <c r="G53" s="10">
        <v>39353.396999999997</v>
      </c>
      <c r="H53" s="10">
        <v>1963.23</v>
      </c>
      <c r="I53" s="10">
        <v>102506.443</v>
      </c>
      <c r="J53" s="11">
        <f t="shared" si="12"/>
        <v>143823.07</v>
      </c>
      <c r="K53" s="11">
        <f t="shared" si="13"/>
        <v>20131.409</v>
      </c>
      <c r="L53" s="10">
        <v>9457.634</v>
      </c>
      <c r="M53" s="10">
        <v>10673.775</v>
      </c>
      <c r="N53" s="11">
        <v>39218.205000000002</v>
      </c>
      <c r="O53" s="10">
        <v>5960.9129999999996</v>
      </c>
      <c r="P53" s="10">
        <v>33172.525999999998</v>
      </c>
      <c r="Q53" s="10">
        <v>84.766000000000005</v>
      </c>
      <c r="R53" s="11">
        <f t="shared" si="14"/>
        <v>59349.614000000001</v>
      </c>
      <c r="S53" s="11">
        <v>1874.337</v>
      </c>
      <c r="V53" s="1"/>
    </row>
    <row r="54" spans="2:22" ht="51.75" hidden="1" customHeight="1">
      <c r="B54" s="37" t="s">
        <v>19</v>
      </c>
      <c r="C54" s="6">
        <f t="shared" si="10"/>
        <v>301177.31200000003</v>
      </c>
      <c r="D54" s="5">
        <v>55373.84</v>
      </c>
      <c r="E54" s="5">
        <v>23228.516</v>
      </c>
      <c r="F54" s="6">
        <f t="shared" si="11"/>
        <v>78602.356</v>
      </c>
      <c r="G54" s="5">
        <v>41602.686000000002</v>
      </c>
      <c r="H54" s="5">
        <v>3177.81</v>
      </c>
      <c r="I54" s="5">
        <v>107106.526</v>
      </c>
      <c r="J54" s="6">
        <f t="shared" si="12"/>
        <v>151887.022</v>
      </c>
      <c r="K54" s="6">
        <f t="shared" si="13"/>
        <v>25041.553</v>
      </c>
      <c r="L54" s="5">
        <v>8764.5220000000008</v>
      </c>
      <c r="M54" s="5">
        <v>16277.031000000001</v>
      </c>
      <c r="N54" s="6">
        <v>42112.756000000001</v>
      </c>
      <c r="O54" s="5">
        <v>7090.7349999999997</v>
      </c>
      <c r="P54" s="5">
        <v>34871.133000000002</v>
      </c>
      <c r="Q54" s="5">
        <v>150.88800000000001</v>
      </c>
      <c r="R54" s="6">
        <f t="shared" si="14"/>
        <v>67154.309000000008</v>
      </c>
      <c r="S54" s="6">
        <v>3533.625</v>
      </c>
      <c r="V54" s="1"/>
    </row>
    <row r="55" spans="2:22" ht="51.75" hidden="1" customHeight="1">
      <c r="B55" s="9" t="s">
        <v>20</v>
      </c>
      <c r="C55" s="11">
        <f t="shared" si="10"/>
        <v>327605.16699999996</v>
      </c>
      <c r="D55" s="10">
        <v>56453.021000000001</v>
      </c>
      <c r="E55" s="10">
        <v>27112.718000000001</v>
      </c>
      <c r="F55" s="11">
        <f t="shared" si="11"/>
        <v>83565.739000000001</v>
      </c>
      <c r="G55" s="10">
        <v>45430.197</v>
      </c>
      <c r="H55" s="10">
        <v>5608.4930000000004</v>
      </c>
      <c r="I55" s="10">
        <v>131113.606</v>
      </c>
      <c r="J55" s="11">
        <f t="shared" si="12"/>
        <v>182152.29599999997</v>
      </c>
      <c r="K55" s="11">
        <f t="shared" si="13"/>
        <v>19164.934000000001</v>
      </c>
      <c r="L55" s="10">
        <v>8572.8529999999992</v>
      </c>
      <c r="M55" s="10">
        <v>10592.081</v>
      </c>
      <c r="N55" s="11">
        <v>34778.603999999999</v>
      </c>
      <c r="O55" s="10">
        <v>7420.3869999999997</v>
      </c>
      <c r="P55" s="10">
        <v>27329.419000000002</v>
      </c>
      <c r="Q55" s="10">
        <v>28.797999999999998</v>
      </c>
      <c r="R55" s="11">
        <f t="shared" si="14"/>
        <v>53943.538</v>
      </c>
      <c r="S55" s="11">
        <v>7943.5940000000001</v>
      </c>
      <c r="V55" s="1"/>
    </row>
    <row r="56" spans="2:22" ht="51.75" hidden="1" customHeight="1">
      <c r="B56" s="37" t="s">
        <v>21</v>
      </c>
      <c r="C56" s="6">
        <f t="shared" si="10"/>
        <v>274616.26900000003</v>
      </c>
      <c r="D56" s="5">
        <v>45421.455999999998</v>
      </c>
      <c r="E56" s="5">
        <v>23186.576000000001</v>
      </c>
      <c r="F56" s="6">
        <f t="shared" si="11"/>
        <v>68608.032000000007</v>
      </c>
      <c r="G56" s="5">
        <v>44958.743999999999</v>
      </c>
      <c r="H56" s="5">
        <v>3879.7150000000001</v>
      </c>
      <c r="I56" s="5">
        <v>108961.611</v>
      </c>
      <c r="J56" s="6">
        <f t="shared" si="12"/>
        <v>157800.07</v>
      </c>
      <c r="K56" s="6">
        <f t="shared" si="13"/>
        <v>13901.457999999999</v>
      </c>
      <c r="L56" s="5">
        <v>6200.4089999999997</v>
      </c>
      <c r="M56" s="5">
        <v>7701.049</v>
      </c>
      <c r="N56" s="6">
        <v>30512.365000000002</v>
      </c>
      <c r="O56" s="5">
        <v>6965.8879999999999</v>
      </c>
      <c r="P56" s="5">
        <v>23244.715</v>
      </c>
      <c r="Q56" s="5">
        <v>301.762</v>
      </c>
      <c r="R56" s="6">
        <f t="shared" si="14"/>
        <v>44413.823000000004</v>
      </c>
      <c r="S56" s="6">
        <v>3794.3440000000001</v>
      </c>
      <c r="V56" s="1"/>
    </row>
    <row r="57" spans="2:22" ht="51.75" hidden="1" customHeight="1">
      <c r="B57" s="9" t="s">
        <v>22</v>
      </c>
      <c r="C57" s="11">
        <f t="shared" si="10"/>
        <v>293498.09300000005</v>
      </c>
      <c r="D57" s="10">
        <v>57800.781000000003</v>
      </c>
      <c r="E57" s="10">
        <v>24503.758000000002</v>
      </c>
      <c r="F57" s="11">
        <f t="shared" si="11"/>
        <v>82304.539000000004</v>
      </c>
      <c r="G57" s="10">
        <v>30287.277999999998</v>
      </c>
      <c r="H57" s="10">
        <v>3158.5749999999998</v>
      </c>
      <c r="I57" s="10">
        <v>120321.939</v>
      </c>
      <c r="J57" s="11">
        <f t="shared" si="12"/>
        <v>153767.79199999999</v>
      </c>
      <c r="K57" s="11">
        <f t="shared" si="13"/>
        <v>17623.752</v>
      </c>
      <c r="L57" s="10">
        <v>8557.9950000000008</v>
      </c>
      <c r="M57" s="10">
        <v>9065.7569999999996</v>
      </c>
      <c r="N57" s="11">
        <v>36104.235000000001</v>
      </c>
      <c r="O57" s="10">
        <v>7487.5659999999998</v>
      </c>
      <c r="P57" s="10">
        <v>28496.991000000002</v>
      </c>
      <c r="Q57" s="10">
        <v>119.678</v>
      </c>
      <c r="R57" s="11">
        <f t="shared" si="14"/>
        <v>53727.987000000001</v>
      </c>
      <c r="S57" s="11">
        <v>3697.7750000000001</v>
      </c>
      <c r="V57" s="1"/>
    </row>
    <row r="58" spans="2:22" ht="51.75" hidden="1" customHeight="1">
      <c r="B58" s="37" t="s">
        <v>23</v>
      </c>
      <c r="C58" s="6">
        <f t="shared" si="10"/>
        <v>306530.16600000003</v>
      </c>
      <c r="D58" s="5">
        <v>48136.101999999999</v>
      </c>
      <c r="E58" s="5">
        <v>34162.856</v>
      </c>
      <c r="F58" s="6">
        <f t="shared" si="11"/>
        <v>82298.957999999999</v>
      </c>
      <c r="G58" s="5">
        <v>39479.281999999999</v>
      </c>
      <c r="H58" s="5">
        <v>5002.2839999999997</v>
      </c>
      <c r="I58" s="5">
        <v>110695.519</v>
      </c>
      <c r="J58" s="6">
        <f t="shared" si="12"/>
        <v>155177.08499999999</v>
      </c>
      <c r="K58" s="6">
        <f t="shared" si="13"/>
        <v>18984.674999999999</v>
      </c>
      <c r="L58" s="5">
        <v>11644.148999999999</v>
      </c>
      <c r="M58" s="5">
        <v>7340.5259999999998</v>
      </c>
      <c r="N58" s="6">
        <v>47795.508000000002</v>
      </c>
      <c r="O58" s="5">
        <v>8488.3909999999996</v>
      </c>
      <c r="P58" s="5">
        <v>39074.913999999997</v>
      </c>
      <c r="Q58" s="5">
        <v>232.203</v>
      </c>
      <c r="R58" s="6">
        <f t="shared" si="14"/>
        <v>66780.183000000005</v>
      </c>
      <c r="S58" s="6">
        <v>2273.94</v>
      </c>
      <c r="V58" s="1"/>
    </row>
    <row r="59" spans="2:22" ht="51.75" hidden="1" customHeight="1">
      <c r="B59" s="9" t="s">
        <v>24</v>
      </c>
      <c r="C59" s="11">
        <f t="shared" si="10"/>
        <v>275657.19491000002</v>
      </c>
      <c r="D59" s="10">
        <v>49921.542999999998</v>
      </c>
      <c r="E59" s="10">
        <v>25538.030999999999</v>
      </c>
      <c r="F59" s="11">
        <f t="shared" si="11"/>
        <v>75459.573999999993</v>
      </c>
      <c r="G59" s="10">
        <v>43854.163999999997</v>
      </c>
      <c r="H59" s="10">
        <v>3318.489</v>
      </c>
      <c r="I59" s="10">
        <v>102210.61199999999</v>
      </c>
      <c r="J59" s="11">
        <f t="shared" si="12"/>
        <v>149383.26499999998</v>
      </c>
      <c r="K59" s="11">
        <f t="shared" si="13"/>
        <v>12756.325000000001</v>
      </c>
      <c r="L59" s="10">
        <v>5523.4520000000002</v>
      </c>
      <c r="M59" s="10">
        <v>7232.8729999999996</v>
      </c>
      <c r="N59" s="11">
        <v>34385.68391</v>
      </c>
      <c r="O59" s="10">
        <v>9268.74791</v>
      </c>
      <c r="P59" s="10">
        <v>24911.257000000001</v>
      </c>
      <c r="Q59" s="10">
        <v>205.679</v>
      </c>
      <c r="R59" s="11">
        <f t="shared" si="14"/>
        <v>47142.008910000004</v>
      </c>
      <c r="S59" s="11">
        <v>3672.3470000000298</v>
      </c>
      <c r="V59" s="1"/>
    </row>
    <row r="60" spans="2:22" ht="51.75" hidden="1" customHeight="1">
      <c r="B60" s="37" t="s">
        <v>25</v>
      </c>
      <c r="C60" s="6">
        <f t="shared" si="10"/>
        <v>327239.14499999996</v>
      </c>
      <c r="D60" s="5">
        <v>60875.525000000001</v>
      </c>
      <c r="E60" s="5">
        <v>32020.02</v>
      </c>
      <c r="F60" s="6">
        <f t="shared" si="11"/>
        <v>92895.544999999998</v>
      </c>
      <c r="G60" s="5">
        <v>34958.544999999998</v>
      </c>
      <c r="H60" s="5">
        <v>3299.3589999999999</v>
      </c>
      <c r="I60" s="5">
        <v>132009.967</v>
      </c>
      <c r="J60" s="6">
        <f t="shared" si="12"/>
        <v>170267.87099999998</v>
      </c>
      <c r="K60" s="6">
        <f t="shared" si="13"/>
        <v>21919.416000000001</v>
      </c>
      <c r="L60" s="5">
        <v>9354.3510000000006</v>
      </c>
      <c r="M60" s="5">
        <v>12565.065000000001</v>
      </c>
      <c r="N60" s="6">
        <v>36993.243000000002</v>
      </c>
      <c r="O60" s="5">
        <v>6853.4979999999996</v>
      </c>
      <c r="P60" s="5">
        <v>30033.964</v>
      </c>
      <c r="Q60" s="5">
        <v>105.78100000000001</v>
      </c>
      <c r="R60" s="6">
        <f t="shared" si="14"/>
        <v>58912.659</v>
      </c>
      <c r="S60" s="6">
        <v>5163.07</v>
      </c>
      <c r="V60" s="1"/>
    </row>
    <row r="61" spans="2:22" ht="51.75" hidden="1" customHeight="1">
      <c r="B61" s="9" t="s">
        <v>26</v>
      </c>
      <c r="C61" s="11">
        <f t="shared" si="10"/>
        <v>283411.054</v>
      </c>
      <c r="D61" s="10">
        <v>62008.866000000002</v>
      </c>
      <c r="E61" s="10">
        <v>19873.348000000002</v>
      </c>
      <c r="F61" s="11">
        <f t="shared" si="11"/>
        <v>81882.214000000007</v>
      </c>
      <c r="G61" s="10">
        <v>34692.618000000002</v>
      </c>
      <c r="H61" s="10">
        <v>4190.84</v>
      </c>
      <c r="I61" s="10">
        <v>106592.807</v>
      </c>
      <c r="J61" s="11">
        <f t="shared" si="12"/>
        <v>145476.26500000001</v>
      </c>
      <c r="K61" s="11">
        <f t="shared" si="13"/>
        <v>18105.881999999998</v>
      </c>
      <c r="L61" s="10">
        <v>8493.5619999999999</v>
      </c>
      <c r="M61" s="10">
        <v>9612.32</v>
      </c>
      <c r="N61" s="11">
        <v>33759.442999999999</v>
      </c>
      <c r="O61" s="10">
        <v>8825.9230000000007</v>
      </c>
      <c r="P61" s="10">
        <v>24747.484</v>
      </c>
      <c r="Q61" s="10">
        <v>186.036</v>
      </c>
      <c r="R61" s="11">
        <f t="shared" si="14"/>
        <v>51865.324999999997</v>
      </c>
      <c r="S61" s="11">
        <v>4187.25</v>
      </c>
      <c r="V61" s="1"/>
    </row>
    <row r="62" spans="2:22" ht="51.75" hidden="1" customHeight="1">
      <c r="B62" s="37" t="s">
        <v>27</v>
      </c>
      <c r="C62" s="6">
        <f t="shared" si="10"/>
        <v>301641.05100000004</v>
      </c>
      <c r="D62" s="5">
        <v>53896.512999999999</v>
      </c>
      <c r="E62" s="5">
        <v>29289.749</v>
      </c>
      <c r="F62" s="6">
        <f t="shared" si="11"/>
        <v>83186.262000000002</v>
      </c>
      <c r="G62" s="5">
        <v>32736.562999999998</v>
      </c>
      <c r="H62" s="5">
        <v>6438.8159999999998</v>
      </c>
      <c r="I62" s="5">
        <v>114090.85799999999</v>
      </c>
      <c r="J62" s="6">
        <f t="shared" si="12"/>
        <v>153266.23699999999</v>
      </c>
      <c r="K62" s="6">
        <f t="shared" si="13"/>
        <v>21427.731</v>
      </c>
      <c r="L62" s="5">
        <v>9638.59</v>
      </c>
      <c r="M62" s="5">
        <v>11789.141</v>
      </c>
      <c r="N62" s="6">
        <v>41084.904000000002</v>
      </c>
      <c r="O62" s="5">
        <v>8217.26</v>
      </c>
      <c r="P62" s="5">
        <v>32717.453000000001</v>
      </c>
      <c r="Q62" s="5">
        <v>150.191</v>
      </c>
      <c r="R62" s="6">
        <f t="shared" si="14"/>
        <v>62512.635000000002</v>
      </c>
      <c r="S62" s="6">
        <v>2675.9169999999999</v>
      </c>
      <c r="V62" s="1"/>
    </row>
    <row r="63" spans="2:22" ht="51.75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5"/>
      <c r="L63" s="36"/>
      <c r="M63" s="36"/>
      <c r="N63" s="35"/>
      <c r="O63" s="36"/>
      <c r="P63" s="36"/>
      <c r="Q63" s="36"/>
      <c r="R63" s="35"/>
      <c r="S63" s="35"/>
      <c r="V63" s="1"/>
    </row>
    <row r="64" spans="2:22" ht="51.75" hidden="1" customHeight="1">
      <c r="B64" s="9" t="s">
        <v>16</v>
      </c>
      <c r="C64" s="11">
        <f t="shared" ref="C64:C75" si="15">F64+J64+R64+S64</f>
        <v>240479.34300000002</v>
      </c>
      <c r="D64" s="10">
        <v>47154.421000000002</v>
      </c>
      <c r="E64" s="10">
        <v>26406.079000000002</v>
      </c>
      <c r="F64" s="11">
        <f t="shared" ref="F64:F75" si="16">E64+D64</f>
        <v>73560.5</v>
      </c>
      <c r="G64" s="10">
        <v>36437.472000000002</v>
      </c>
      <c r="H64" s="10">
        <v>4413.0929999999998</v>
      </c>
      <c r="I64" s="10">
        <v>71412.19</v>
      </c>
      <c r="J64" s="11">
        <f t="shared" ref="J64:J75" si="17">I64+H64+G64</f>
        <v>112262.755</v>
      </c>
      <c r="K64" s="11">
        <f t="shared" si="13"/>
        <v>25557.213</v>
      </c>
      <c r="L64" s="10">
        <v>14997.437</v>
      </c>
      <c r="M64" s="10">
        <v>10559.776</v>
      </c>
      <c r="N64" s="11">
        <v>26341.748</v>
      </c>
      <c r="O64" s="10">
        <v>6329.0590000000002</v>
      </c>
      <c r="P64" s="10">
        <v>19654.592000000001</v>
      </c>
      <c r="Q64" s="10">
        <v>358.09699999999998</v>
      </c>
      <c r="R64" s="11">
        <f t="shared" si="14"/>
        <v>51898.960999999996</v>
      </c>
      <c r="S64" s="11">
        <v>2757.127</v>
      </c>
      <c r="V64" s="1"/>
    </row>
    <row r="65" spans="2:22" ht="51.75" hidden="1" customHeight="1">
      <c r="B65" s="37" t="s">
        <v>17</v>
      </c>
      <c r="C65" s="6">
        <f t="shared" si="15"/>
        <v>225927.82899999997</v>
      </c>
      <c r="D65" s="5">
        <v>45144.495999999999</v>
      </c>
      <c r="E65" s="5">
        <v>17541.871999999999</v>
      </c>
      <c r="F65" s="6">
        <f t="shared" si="16"/>
        <v>62686.368000000002</v>
      </c>
      <c r="G65" s="5">
        <v>34898.978000000003</v>
      </c>
      <c r="H65" s="5">
        <v>3322.3069999999998</v>
      </c>
      <c r="I65" s="5">
        <v>80199.945000000007</v>
      </c>
      <c r="J65" s="6">
        <f t="shared" si="17"/>
        <v>118421.23000000001</v>
      </c>
      <c r="K65" s="6">
        <f t="shared" si="13"/>
        <v>18557.554</v>
      </c>
      <c r="L65" s="5">
        <v>12323.387000000001</v>
      </c>
      <c r="M65" s="5">
        <v>6234.1670000000004</v>
      </c>
      <c r="N65" s="6">
        <v>23190.816999999999</v>
      </c>
      <c r="O65" s="5">
        <v>5040.0959999999995</v>
      </c>
      <c r="P65" s="5">
        <v>17989.267</v>
      </c>
      <c r="Q65" s="5">
        <v>161.45400000000001</v>
      </c>
      <c r="R65" s="6">
        <f t="shared" si="14"/>
        <v>41748.370999999999</v>
      </c>
      <c r="S65" s="6">
        <v>3071.86</v>
      </c>
      <c r="V65" s="1"/>
    </row>
    <row r="66" spans="2:22" ht="51.75" hidden="1" customHeight="1">
      <c r="B66" s="9" t="s">
        <v>18</v>
      </c>
      <c r="C66" s="11">
        <f t="shared" si="15"/>
        <v>308541.89999999997</v>
      </c>
      <c r="D66" s="10">
        <v>63570.631000000001</v>
      </c>
      <c r="E66" s="10">
        <v>24675.769</v>
      </c>
      <c r="F66" s="11">
        <f t="shared" si="16"/>
        <v>88246.399999999994</v>
      </c>
      <c r="G66" s="10">
        <v>42357.684000000001</v>
      </c>
      <c r="H66" s="10">
        <v>4363.1260000000002</v>
      </c>
      <c r="I66" s="10">
        <v>112165.196</v>
      </c>
      <c r="J66" s="11">
        <f t="shared" si="17"/>
        <v>158886.00599999999</v>
      </c>
      <c r="K66" s="11">
        <f t="shared" si="13"/>
        <v>20378.402999999998</v>
      </c>
      <c r="L66" s="10">
        <v>11607.398999999999</v>
      </c>
      <c r="M66" s="10">
        <v>8771.0040000000008</v>
      </c>
      <c r="N66" s="11">
        <v>37967.987999999998</v>
      </c>
      <c r="O66" s="10">
        <v>6553.8159999999998</v>
      </c>
      <c r="P66" s="10">
        <v>31059.77</v>
      </c>
      <c r="Q66" s="10">
        <v>354.40199999999999</v>
      </c>
      <c r="R66" s="11">
        <f t="shared" si="14"/>
        <v>58346.390999999996</v>
      </c>
      <c r="S66" s="11">
        <v>3063.1030000000001</v>
      </c>
      <c r="V66" s="1"/>
    </row>
    <row r="67" spans="2:22" ht="51.75" hidden="1" customHeight="1">
      <c r="B67" s="37" t="s">
        <v>19</v>
      </c>
      <c r="C67" s="6">
        <f t="shared" si="15"/>
        <v>277932.22800000006</v>
      </c>
      <c r="D67" s="5">
        <v>58147.887999999999</v>
      </c>
      <c r="E67" s="5">
        <v>19960.509999999998</v>
      </c>
      <c r="F67" s="6">
        <f t="shared" si="16"/>
        <v>78108.398000000001</v>
      </c>
      <c r="G67" s="5">
        <v>45151.690999999999</v>
      </c>
      <c r="H67" s="5">
        <v>3654.89</v>
      </c>
      <c r="I67" s="5">
        <v>96706.654999999999</v>
      </c>
      <c r="J67" s="6">
        <f t="shared" si="17"/>
        <v>145513.236</v>
      </c>
      <c r="K67" s="6">
        <f t="shared" si="13"/>
        <v>20229.769</v>
      </c>
      <c r="L67" s="5">
        <v>11926.715</v>
      </c>
      <c r="M67" s="5">
        <v>8303.0540000000001</v>
      </c>
      <c r="N67" s="6">
        <v>29727.985000000001</v>
      </c>
      <c r="O67" s="5">
        <v>6034.143</v>
      </c>
      <c r="P67" s="5">
        <v>23571.446</v>
      </c>
      <c r="Q67" s="5">
        <v>122.396</v>
      </c>
      <c r="R67" s="6">
        <f t="shared" si="14"/>
        <v>49957.754000000001</v>
      </c>
      <c r="S67" s="6">
        <v>4352.84</v>
      </c>
      <c r="V67" s="1"/>
    </row>
    <row r="68" spans="2:22" ht="51.75" hidden="1" customHeight="1">
      <c r="B68" s="9" t="s">
        <v>20</v>
      </c>
      <c r="C68" s="11">
        <f t="shared" si="15"/>
        <v>280944.40800000005</v>
      </c>
      <c r="D68" s="10">
        <v>52852.21</v>
      </c>
      <c r="E68" s="10">
        <v>22884.802</v>
      </c>
      <c r="F68" s="11">
        <f t="shared" si="16"/>
        <v>75737.012000000002</v>
      </c>
      <c r="G68" s="10">
        <v>44583.28</v>
      </c>
      <c r="H68" s="10">
        <v>2865.9070000000002</v>
      </c>
      <c r="I68" s="10">
        <v>109006.355</v>
      </c>
      <c r="J68" s="11">
        <f t="shared" si="17"/>
        <v>156455.54200000002</v>
      </c>
      <c r="K68" s="11">
        <f t="shared" si="13"/>
        <v>18113.205999999998</v>
      </c>
      <c r="L68" s="10">
        <v>9281.2189999999991</v>
      </c>
      <c r="M68" s="10">
        <v>8831.9869999999992</v>
      </c>
      <c r="N68" s="11">
        <v>27025.395</v>
      </c>
      <c r="O68" s="10">
        <v>7456.2979999999998</v>
      </c>
      <c r="P68" s="10">
        <v>19301.468000000001</v>
      </c>
      <c r="Q68" s="10">
        <v>267.62900000000002</v>
      </c>
      <c r="R68" s="11">
        <f t="shared" si="14"/>
        <v>45138.600999999995</v>
      </c>
      <c r="S68" s="11">
        <v>3613.2530000000002</v>
      </c>
      <c r="V68" s="1"/>
    </row>
    <row r="69" spans="2:22" ht="51.75" hidden="1" customHeight="1">
      <c r="B69" s="37" t="s">
        <v>21</v>
      </c>
      <c r="C69" s="6">
        <f t="shared" si="15"/>
        <v>278762.54499999998</v>
      </c>
      <c r="D69" s="5">
        <v>52828.425000000003</v>
      </c>
      <c r="E69" s="5">
        <v>23160.148000000001</v>
      </c>
      <c r="F69" s="6">
        <f t="shared" si="16"/>
        <v>75988.573000000004</v>
      </c>
      <c r="G69" s="5">
        <v>25623.17</v>
      </c>
      <c r="H69" s="5">
        <v>4489.2079999999996</v>
      </c>
      <c r="I69" s="5">
        <v>108922.81600000001</v>
      </c>
      <c r="J69" s="6">
        <f t="shared" si="17"/>
        <v>139035.19400000002</v>
      </c>
      <c r="K69" s="6">
        <f t="shared" si="13"/>
        <v>23976.870999999999</v>
      </c>
      <c r="L69" s="5">
        <v>12989.866</v>
      </c>
      <c r="M69" s="5">
        <v>10987.004999999999</v>
      </c>
      <c r="N69" s="6">
        <v>34355.531000000003</v>
      </c>
      <c r="O69" s="5">
        <v>5891.4430000000002</v>
      </c>
      <c r="P69" s="5">
        <v>28255.437999999998</v>
      </c>
      <c r="Q69" s="5">
        <v>208.65</v>
      </c>
      <c r="R69" s="6">
        <f t="shared" si="14"/>
        <v>58332.402000000002</v>
      </c>
      <c r="S69" s="6">
        <v>5406.3760000000002</v>
      </c>
      <c r="V69" s="1"/>
    </row>
    <row r="70" spans="2:22" ht="51.75" hidden="1" customHeight="1">
      <c r="B70" s="9" t="s">
        <v>22</v>
      </c>
      <c r="C70" s="11">
        <f t="shared" si="15"/>
        <v>335078.69399999996</v>
      </c>
      <c r="D70" s="10">
        <v>61475.131000000001</v>
      </c>
      <c r="E70" s="10">
        <v>26882.156999999999</v>
      </c>
      <c r="F70" s="11">
        <f t="shared" si="16"/>
        <v>88357.288</v>
      </c>
      <c r="G70" s="10">
        <v>42467.832000000002</v>
      </c>
      <c r="H70" s="10">
        <v>4489.5889999999999</v>
      </c>
      <c r="I70" s="10">
        <v>124626.254</v>
      </c>
      <c r="J70" s="11">
        <f t="shared" si="17"/>
        <v>171583.67499999999</v>
      </c>
      <c r="K70" s="11">
        <f t="shared" si="13"/>
        <v>22656.903999999999</v>
      </c>
      <c r="L70" s="10">
        <v>7958.2460000000001</v>
      </c>
      <c r="M70" s="10">
        <v>14698.657999999999</v>
      </c>
      <c r="N70" s="11">
        <v>45340.923999999999</v>
      </c>
      <c r="O70" s="10">
        <v>6725.9870000000001</v>
      </c>
      <c r="P70" s="10">
        <v>38471.016000000003</v>
      </c>
      <c r="Q70" s="10">
        <v>143.92099999999999</v>
      </c>
      <c r="R70" s="11">
        <f t="shared" si="14"/>
        <v>67997.827999999994</v>
      </c>
      <c r="S70" s="11">
        <v>7139.9030000000002</v>
      </c>
      <c r="V70" s="1"/>
    </row>
    <row r="71" spans="2:22" ht="51.75" hidden="1" customHeight="1">
      <c r="B71" s="37" t="s">
        <v>23</v>
      </c>
      <c r="C71" s="6">
        <f t="shared" si="15"/>
        <v>331385.72700000001</v>
      </c>
      <c r="D71" s="5">
        <v>52289.097999999998</v>
      </c>
      <c r="E71" s="5">
        <v>26836.952000000001</v>
      </c>
      <c r="F71" s="6">
        <f t="shared" si="16"/>
        <v>79126.05</v>
      </c>
      <c r="G71" s="5">
        <v>61900.798999999999</v>
      </c>
      <c r="H71" s="5">
        <v>4387.576</v>
      </c>
      <c r="I71" s="5">
        <v>124080.41899999999</v>
      </c>
      <c r="J71" s="6">
        <f t="shared" si="17"/>
        <v>190368.79399999999</v>
      </c>
      <c r="K71" s="6">
        <f t="shared" si="13"/>
        <v>22569.33</v>
      </c>
      <c r="L71" s="5">
        <v>11229.710999999999</v>
      </c>
      <c r="M71" s="5">
        <v>11339.619000000001</v>
      </c>
      <c r="N71" s="6">
        <v>34985.169000000002</v>
      </c>
      <c r="O71" s="5">
        <v>8278.9850000000006</v>
      </c>
      <c r="P71" s="5">
        <v>26402.616000000002</v>
      </c>
      <c r="Q71" s="5">
        <v>303.56799999999998</v>
      </c>
      <c r="R71" s="6">
        <f t="shared" si="14"/>
        <v>57554.499000000003</v>
      </c>
      <c r="S71" s="6">
        <v>4336.384</v>
      </c>
      <c r="V71" s="1"/>
    </row>
    <row r="72" spans="2:22" ht="51.75" hidden="1" customHeight="1">
      <c r="B72" s="9" t="s">
        <v>24</v>
      </c>
      <c r="C72" s="11">
        <f t="shared" si="15"/>
        <v>354139.29999999993</v>
      </c>
      <c r="D72" s="10">
        <v>56357.754999999997</v>
      </c>
      <c r="E72" s="10">
        <v>28020.538</v>
      </c>
      <c r="F72" s="11">
        <f t="shared" si="16"/>
        <v>84378.293000000005</v>
      </c>
      <c r="G72" s="10">
        <v>59771.764000000003</v>
      </c>
      <c r="H72" s="10">
        <v>5112.3710000000001</v>
      </c>
      <c r="I72" s="10">
        <v>130708.307</v>
      </c>
      <c r="J72" s="11">
        <f t="shared" si="17"/>
        <v>195592.44200000001</v>
      </c>
      <c r="K72" s="11">
        <f t="shared" si="13"/>
        <v>27012.021000000001</v>
      </c>
      <c r="L72" s="10">
        <v>13157.130999999999</v>
      </c>
      <c r="M72" s="10">
        <v>13854.89</v>
      </c>
      <c r="N72" s="11">
        <v>39536.39</v>
      </c>
      <c r="O72" s="10">
        <v>8328.64</v>
      </c>
      <c r="P72" s="10">
        <v>30976.74</v>
      </c>
      <c r="Q72" s="10">
        <v>231.01</v>
      </c>
      <c r="R72" s="11">
        <f t="shared" si="14"/>
        <v>66548.410999999993</v>
      </c>
      <c r="S72" s="11">
        <v>7620.1540000000005</v>
      </c>
      <c r="V72" s="1"/>
    </row>
    <row r="73" spans="2:22" ht="51.75" hidden="1" customHeight="1">
      <c r="B73" s="37" t="s">
        <v>25</v>
      </c>
      <c r="C73" s="6">
        <f t="shared" si="15"/>
        <v>347580.61299999995</v>
      </c>
      <c r="D73" s="5">
        <v>64937.758999999998</v>
      </c>
      <c r="E73" s="5">
        <v>27686.202000000001</v>
      </c>
      <c r="F73" s="6">
        <f t="shared" si="16"/>
        <v>92623.960999999996</v>
      </c>
      <c r="G73" s="5">
        <v>49610.446000000004</v>
      </c>
      <c r="H73" s="5">
        <v>4805.5240000000003</v>
      </c>
      <c r="I73" s="5">
        <v>119575.113</v>
      </c>
      <c r="J73" s="6">
        <f t="shared" si="17"/>
        <v>173991.08300000001</v>
      </c>
      <c r="K73" s="6">
        <f t="shared" si="13"/>
        <v>26088.366999999998</v>
      </c>
      <c r="L73" s="5">
        <v>13168.356</v>
      </c>
      <c r="M73" s="5">
        <v>12920.011</v>
      </c>
      <c r="N73" s="6">
        <v>45673.673999999999</v>
      </c>
      <c r="O73" s="5">
        <v>14549.063</v>
      </c>
      <c r="P73" s="5">
        <v>31036.483</v>
      </c>
      <c r="Q73" s="5">
        <v>88.128</v>
      </c>
      <c r="R73" s="6">
        <f t="shared" si="14"/>
        <v>71762.040999999997</v>
      </c>
      <c r="S73" s="6">
        <v>9203.5280000000002</v>
      </c>
      <c r="V73" s="1"/>
    </row>
    <row r="74" spans="2:22" ht="51.75" hidden="1" customHeight="1">
      <c r="B74" s="9" t="s">
        <v>26</v>
      </c>
      <c r="C74" s="11">
        <f t="shared" si="15"/>
        <v>281274.74199999997</v>
      </c>
      <c r="D74" s="10">
        <v>65014.233</v>
      </c>
      <c r="E74" s="10">
        <v>23830.901000000002</v>
      </c>
      <c r="F74" s="11">
        <f t="shared" si="16"/>
        <v>88845.134000000005</v>
      </c>
      <c r="G74" s="10">
        <v>43020.784</v>
      </c>
      <c r="H74" s="10">
        <v>2972.4380000000001</v>
      </c>
      <c r="I74" s="10">
        <v>99730.747000000003</v>
      </c>
      <c r="J74" s="11">
        <f t="shared" si="17"/>
        <v>145723.96899999998</v>
      </c>
      <c r="K74" s="11">
        <f t="shared" si="13"/>
        <v>14247.357</v>
      </c>
      <c r="L74" s="10">
        <v>5638.1040000000003</v>
      </c>
      <c r="M74" s="10">
        <v>8609.2530000000006</v>
      </c>
      <c r="N74" s="11">
        <v>27977.677</v>
      </c>
      <c r="O74" s="10">
        <v>4973.8549999999996</v>
      </c>
      <c r="P74" s="10">
        <v>22780.19</v>
      </c>
      <c r="Q74" s="10">
        <v>223.63200000000001</v>
      </c>
      <c r="R74" s="11">
        <f t="shared" si="14"/>
        <v>42225.034</v>
      </c>
      <c r="S74" s="11">
        <v>4480.6049999999996</v>
      </c>
      <c r="V74" s="1"/>
    </row>
    <row r="75" spans="2:22" ht="51.75" hidden="1" customHeight="1">
      <c r="B75" s="37" t="s">
        <v>27</v>
      </c>
      <c r="C75" s="6">
        <f t="shared" si="15"/>
        <v>337113.04600000003</v>
      </c>
      <c r="D75" s="5">
        <v>56097.972999999998</v>
      </c>
      <c r="E75" s="5">
        <v>20319.416000000001</v>
      </c>
      <c r="F75" s="6">
        <f t="shared" si="16"/>
        <v>76417.388999999996</v>
      </c>
      <c r="G75" s="5">
        <v>54416.053999999996</v>
      </c>
      <c r="H75" s="5">
        <v>3113.0459999999998</v>
      </c>
      <c r="I75" s="5">
        <v>137356.81299999999</v>
      </c>
      <c r="J75" s="6">
        <f t="shared" si="17"/>
        <v>194885.913</v>
      </c>
      <c r="K75" s="6">
        <f t="shared" si="13"/>
        <v>16170.313</v>
      </c>
      <c r="L75" s="5">
        <v>5457.2060000000001</v>
      </c>
      <c r="M75" s="5">
        <v>10713.107</v>
      </c>
      <c r="N75" s="6">
        <v>36862.243999999999</v>
      </c>
      <c r="O75" s="5">
        <v>9255.3799999999992</v>
      </c>
      <c r="P75" s="5">
        <v>27529.845000000001</v>
      </c>
      <c r="Q75" s="5">
        <v>77.019000000000005</v>
      </c>
      <c r="R75" s="6">
        <f t="shared" si="14"/>
        <v>53032.557000000001</v>
      </c>
      <c r="S75" s="6">
        <v>12777.187</v>
      </c>
      <c r="V75" s="1"/>
    </row>
    <row r="76" spans="2:22" ht="51.75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5"/>
      <c r="L76" s="36"/>
      <c r="M76" s="36"/>
      <c r="N76" s="35"/>
      <c r="O76" s="36"/>
      <c r="P76" s="36"/>
      <c r="Q76" s="36"/>
      <c r="R76" s="35"/>
      <c r="S76" s="35"/>
      <c r="V76" s="1"/>
    </row>
    <row r="77" spans="2:22" ht="51.75" hidden="1" customHeight="1">
      <c r="B77" s="9" t="s">
        <v>16</v>
      </c>
      <c r="C77" s="11">
        <v>313461.51699999999</v>
      </c>
      <c r="D77" s="10">
        <v>60870.695</v>
      </c>
      <c r="E77" s="10">
        <v>21965.866999999998</v>
      </c>
      <c r="F77" s="11">
        <v>82836.562000000005</v>
      </c>
      <c r="G77" s="10">
        <v>48965.417000000001</v>
      </c>
      <c r="H77" s="10">
        <v>7780.7809999999999</v>
      </c>
      <c r="I77" s="10">
        <v>120070.37699999999</v>
      </c>
      <c r="J77" s="11">
        <v>176816.57500000001</v>
      </c>
      <c r="K77" s="11">
        <v>13575.226999999999</v>
      </c>
      <c r="L77" s="10">
        <v>5818.6170000000002</v>
      </c>
      <c r="M77" s="10">
        <v>7756.61</v>
      </c>
      <c r="N77" s="11">
        <v>33233.296999999999</v>
      </c>
      <c r="O77" s="10">
        <v>6047.4260000000004</v>
      </c>
      <c r="P77" s="10">
        <v>26752.167000000001</v>
      </c>
      <c r="Q77" s="10">
        <v>433.70400000000001</v>
      </c>
      <c r="R77" s="11">
        <v>46808.523999999998</v>
      </c>
      <c r="S77" s="11">
        <v>6999.8559999999779</v>
      </c>
      <c r="V77" s="1"/>
    </row>
    <row r="78" spans="2:22" ht="51.75" hidden="1" customHeight="1">
      <c r="B78" s="37" t="s">
        <v>17</v>
      </c>
      <c r="C78" s="6">
        <v>245978.25109999999</v>
      </c>
      <c r="D78" s="5">
        <v>43505.937100000003</v>
      </c>
      <c r="E78" s="5">
        <v>14294.633</v>
      </c>
      <c r="F78" s="6">
        <v>57800.570100000004</v>
      </c>
      <c r="G78" s="5">
        <v>48686.101000000002</v>
      </c>
      <c r="H78" s="5">
        <v>4856.1369999999997</v>
      </c>
      <c r="I78" s="5">
        <v>90965.430999999997</v>
      </c>
      <c r="J78" s="6">
        <v>144507.66899999999</v>
      </c>
      <c r="K78" s="6">
        <v>11572.819</v>
      </c>
      <c r="L78" s="5">
        <v>4203.0410000000002</v>
      </c>
      <c r="M78" s="5">
        <v>7369.7780000000002</v>
      </c>
      <c r="N78" s="6">
        <v>26726.972999999998</v>
      </c>
      <c r="O78" s="5">
        <v>4525.78</v>
      </c>
      <c r="P78" s="5">
        <v>22096.925999999999</v>
      </c>
      <c r="Q78" s="5">
        <v>104.267</v>
      </c>
      <c r="R78" s="6">
        <v>38299.792000000001</v>
      </c>
      <c r="S78" s="6">
        <v>5370.2199999999866</v>
      </c>
      <c r="V78" s="1"/>
    </row>
    <row r="79" spans="2:22" ht="51.75" hidden="1" customHeight="1">
      <c r="B79" s="9" t="s">
        <v>18</v>
      </c>
      <c r="C79" s="11">
        <v>358169.47700000001</v>
      </c>
      <c r="D79" s="10">
        <v>67780.888000000006</v>
      </c>
      <c r="E79" s="10">
        <v>20957.596000000001</v>
      </c>
      <c r="F79" s="11">
        <v>88738.484000000011</v>
      </c>
      <c r="G79" s="10">
        <v>51459.741000000002</v>
      </c>
      <c r="H79" s="10">
        <v>3381.7089999999998</v>
      </c>
      <c r="I79" s="10">
        <v>138529.734</v>
      </c>
      <c r="J79" s="11">
        <v>193371.18400000001</v>
      </c>
      <c r="K79" s="11">
        <v>25351.571</v>
      </c>
      <c r="L79" s="10">
        <v>12898.895</v>
      </c>
      <c r="M79" s="10">
        <v>12452.675999999999</v>
      </c>
      <c r="N79" s="11">
        <v>41435.64</v>
      </c>
      <c r="O79" s="10">
        <v>7737.7290000000003</v>
      </c>
      <c r="P79" s="10">
        <v>33502.737999999998</v>
      </c>
      <c r="Q79" s="10">
        <v>195.173</v>
      </c>
      <c r="R79" s="11">
        <v>66787.210999999996</v>
      </c>
      <c r="S79" s="11">
        <v>9272.5980000000127</v>
      </c>
      <c r="V79" s="1"/>
    </row>
    <row r="80" spans="2:22" ht="51.75" hidden="1" customHeight="1">
      <c r="B80" s="37" t="s">
        <v>19</v>
      </c>
      <c r="C80" s="6">
        <v>312613.11599999992</v>
      </c>
      <c r="D80" s="5">
        <v>60904.92</v>
      </c>
      <c r="E80" s="5">
        <v>25597.291000000001</v>
      </c>
      <c r="F80" s="6">
        <v>86502.210999999996</v>
      </c>
      <c r="G80" s="5">
        <v>53813.499000000003</v>
      </c>
      <c r="H80" s="5">
        <v>3030.7759999999998</v>
      </c>
      <c r="I80" s="5">
        <v>106462.951</v>
      </c>
      <c r="J80" s="6">
        <v>163307.226</v>
      </c>
      <c r="K80" s="6">
        <v>19726.940999999999</v>
      </c>
      <c r="L80" s="5">
        <v>8483.7289999999994</v>
      </c>
      <c r="M80" s="5">
        <v>11243.212</v>
      </c>
      <c r="N80" s="6">
        <v>33436.771999999997</v>
      </c>
      <c r="O80" s="5">
        <v>5795.8180000000002</v>
      </c>
      <c r="P80" s="5">
        <v>27295.413</v>
      </c>
      <c r="Q80" s="5">
        <v>345.541</v>
      </c>
      <c r="R80" s="6">
        <v>53163.712999999996</v>
      </c>
      <c r="S80" s="6">
        <v>9639.9659999999712</v>
      </c>
      <c r="V80" s="1"/>
    </row>
    <row r="81" spans="2:22" ht="51.75" hidden="1" customHeight="1">
      <c r="B81" s="9" t="s">
        <v>20</v>
      </c>
      <c r="C81" s="11">
        <v>330757.82699999999</v>
      </c>
      <c r="D81" s="10">
        <v>59492.991999999998</v>
      </c>
      <c r="E81" s="10">
        <v>19619.544999999998</v>
      </c>
      <c r="F81" s="11">
        <v>79112.536999999997</v>
      </c>
      <c r="G81" s="10">
        <v>59360.266000000003</v>
      </c>
      <c r="H81" s="10">
        <v>4609.51</v>
      </c>
      <c r="I81" s="10">
        <v>117744.26700000001</v>
      </c>
      <c r="J81" s="11">
        <v>181714.04300000001</v>
      </c>
      <c r="K81" s="11">
        <v>25902.553</v>
      </c>
      <c r="L81" s="10">
        <v>18856.045999999998</v>
      </c>
      <c r="M81" s="10">
        <v>7046.5069999999996</v>
      </c>
      <c r="N81" s="11">
        <v>37480.430000000008</v>
      </c>
      <c r="O81" s="10">
        <v>7896.9840000000004</v>
      </c>
      <c r="P81" s="10">
        <v>29481.722000000002</v>
      </c>
      <c r="Q81" s="10">
        <v>101.724</v>
      </c>
      <c r="R81" s="11">
        <v>63382.983000000007</v>
      </c>
      <c r="S81" s="11">
        <v>6548.2639999999737</v>
      </c>
      <c r="V81" s="1"/>
    </row>
    <row r="82" spans="2:22" ht="51.75" hidden="1" customHeight="1">
      <c r="B82" s="37" t="s">
        <v>21</v>
      </c>
      <c r="C82" s="6">
        <v>326038.08100000001</v>
      </c>
      <c r="D82" s="5">
        <v>67564.373000000007</v>
      </c>
      <c r="E82" s="5">
        <v>23340.075000000001</v>
      </c>
      <c r="F82" s="6">
        <v>90904.448000000004</v>
      </c>
      <c r="G82" s="5">
        <v>36678.572999999997</v>
      </c>
      <c r="H82" s="5">
        <v>4529.2039999999997</v>
      </c>
      <c r="I82" s="5">
        <v>125877.57</v>
      </c>
      <c r="J82" s="6">
        <v>167085.34700000001</v>
      </c>
      <c r="K82" s="6">
        <v>17807.974999999999</v>
      </c>
      <c r="L82" s="5">
        <v>8337.0580000000009</v>
      </c>
      <c r="M82" s="5">
        <v>9470.9169999999995</v>
      </c>
      <c r="N82" s="6">
        <v>34928.115999999995</v>
      </c>
      <c r="O82" s="5">
        <v>5663.41</v>
      </c>
      <c r="P82" s="5">
        <v>29153.171999999999</v>
      </c>
      <c r="Q82" s="5">
        <v>111.53400000000001</v>
      </c>
      <c r="R82" s="6">
        <v>52736.090999999993</v>
      </c>
      <c r="S82" s="6">
        <v>15312.194999999992</v>
      </c>
      <c r="V82" s="1"/>
    </row>
    <row r="83" spans="2:22" ht="51.75" hidden="1" customHeight="1">
      <c r="B83" s="9" t="s">
        <v>22</v>
      </c>
      <c r="C83" s="11">
        <v>369801.33299999998</v>
      </c>
      <c r="D83" s="10">
        <v>61356.275000000001</v>
      </c>
      <c r="E83" s="10">
        <v>25517.268</v>
      </c>
      <c r="F83" s="11">
        <v>86873.543000000005</v>
      </c>
      <c r="G83" s="10">
        <v>63678.084000000003</v>
      </c>
      <c r="H83" s="10">
        <v>5291.2730000000001</v>
      </c>
      <c r="I83" s="10">
        <v>142524.74100000001</v>
      </c>
      <c r="J83" s="11">
        <v>211494.098</v>
      </c>
      <c r="K83" s="11">
        <v>26154.305</v>
      </c>
      <c r="L83" s="10">
        <v>15809.754000000001</v>
      </c>
      <c r="M83" s="10">
        <v>10344.550999999999</v>
      </c>
      <c r="N83" s="11">
        <v>36536.997000000003</v>
      </c>
      <c r="O83" s="10">
        <v>5143.9859999999999</v>
      </c>
      <c r="P83" s="10">
        <v>31256.859</v>
      </c>
      <c r="Q83" s="10">
        <v>136.15199999999999</v>
      </c>
      <c r="R83" s="11">
        <v>62691.302000000003</v>
      </c>
      <c r="S83" s="11">
        <v>8742.3899999999776</v>
      </c>
      <c r="V83" s="1"/>
    </row>
    <row r="84" spans="2:22" ht="51.75" hidden="1" customHeight="1">
      <c r="B84" s="37" t="s">
        <v>23</v>
      </c>
      <c r="C84" s="6">
        <v>349094.65500000003</v>
      </c>
      <c r="D84" s="5">
        <v>58060.796999999999</v>
      </c>
      <c r="E84" s="5">
        <v>27515.427</v>
      </c>
      <c r="F84" s="6">
        <v>85576.224000000002</v>
      </c>
      <c r="G84" s="5">
        <v>66676.035999999993</v>
      </c>
      <c r="H84" s="5">
        <v>3841.857</v>
      </c>
      <c r="I84" s="5">
        <v>117562.356</v>
      </c>
      <c r="J84" s="6">
        <v>188080.24900000001</v>
      </c>
      <c r="K84" s="6">
        <v>23671.5</v>
      </c>
      <c r="L84" s="5">
        <v>15109.486000000001</v>
      </c>
      <c r="M84" s="5">
        <v>8562.0139999999992</v>
      </c>
      <c r="N84" s="6">
        <v>46289.839</v>
      </c>
      <c r="O84" s="5">
        <v>5507.1080000000002</v>
      </c>
      <c r="P84" s="5">
        <v>40605.345000000001</v>
      </c>
      <c r="Q84" s="5">
        <v>177.386</v>
      </c>
      <c r="R84" s="6">
        <v>69961.339000000007</v>
      </c>
      <c r="S84" s="6">
        <v>5476.8430000000226</v>
      </c>
      <c r="V84" s="1"/>
    </row>
    <row r="85" spans="2:22" ht="51.75" hidden="1" customHeight="1">
      <c r="B85" s="9" t="s">
        <v>24</v>
      </c>
      <c r="C85" s="11">
        <v>342670.658</v>
      </c>
      <c r="D85" s="10">
        <v>70582.048999999999</v>
      </c>
      <c r="E85" s="10">
        <v>25003.080999999998</v>
      </c>
      <c r="F85" s="11">
        <v>95585.13</v>
      </c>
      <c r="G85" s="10">
        <v>58213.998</v>
      </c>
      <c r="H85" s="10">
        <v>4407.2449999999999</v>
      </c>
      <c r="I85" s="10">
        <v>123116.149</v>
      </c>
      <c r="J85" s="11">
        <v>185737.39199999999</v>
      </c>
      <c r="K85" s="11">
        <v>18578.726000000002</v>
      </c>
      <c r="L85" s="10">
        <v>8774.9179999999997</v>
      </c>
      <c r="M85" s="10">
        <v>9803.8080000000009</v>
      </c>
      <c r="N85" s="11">
        <v>37699.791000000005</v>
      </c>
      <c r="O85" s="10">
        <v>7103.2889999999998</v>
      </c>
      <c r="P85" s="10">
        <v>30413.865000000002</v>
      </c>
      <c r="Q85" s="10">
        <v>182.637</v>
      </c>
      <c r="R85" s="11">
        <v>56278.517000000007</v>
      </c>
      <c r="S85" s="11">
        <v>5069.6189999999988</v>
      </c>
      <c r="V85" s="1"/>
    </row>
    <row r="86" spans="2:22" ht="51.75" hidden="1" customHeight="1">
      <c r="B86" s="37" t="s">
        <v>25</v>
      </c>
      <c r="C86" s="6">
        <v>372457.75799999997</v>
      </c>
      <c r="D86" s="5">
        <v>94773.08</v>
      </c>
      <c r="E86" s="5">
        <v>22120.905999999999</v>
      </c>
      <c r="F86" s="6">
        <v>116893.986</v>
      </c>
      <c r="G86" s="5">
        <v>67377.335999999996</v>
      </c>
      <c r="H86" s="5">
        <v>5493.8090000000002</v>
      </c>
      <c r="I86" s="5">
        <v>119239.007</v>
      </c>
      <c r="J86" s="6">
        <v>192110.152</v>
      </c>
      <c r="K86" s="6">
        <v>24435.432000000001</v>
      </c>
      <c r="L86" s="5">
        <v>13311.986000000001</v>
      </c>
      <c r="M86" s="5">
        <v>11123.446</v>
      </c>
      <c r="N86" s="6">
        <v>34437.51</v>
      </c>
      <c r="O86" s="5">
        <v>7349.2129999999997</v>
      </c>
      <c r="P86" s="5">
        <v>26985.81</v>
      </c>
      <c r="Q86" s="5">
        <v>102.48699999999999</v>
      </c>
      <c r="R86" s="6">
        <v>58872.942000000003</v>
      </c>
      <c r="S86" s="6">
        <v>4580.6779999999635</v>
      </c>
      <c r="V86" s="1"/>
    </row>
    <row r="87" spans="2:22" ht="51.75" hidden="1" customHeight="1">
      <c r="B87" s="9" t="s">
        <v>26</v>
      </c>
      <c r="C87" s="11">
        <v>321803.32299999997</v>
      </c>
      <c r="D87" s="10">
        <v>59357.408000000003</v>
      </c>
      <c r="E87" s="10">
        <v>18993.14</v>
      </c>
      <c r="F87" s="11">
        <v>78350.54800000001</v>
      </c>
      <c r="G87" s="10">
        <v>47341.148999999998</v>
      </c>
      <c r="H87" s="10">
        <v>4496.9889999999996</v>
      </c>
      <c r="I87" s="10">
        <v>135465.897</v>
      </c>
      <c r="J87" s="11">
        <v>187304.035</v>
      </c>
      <c r="K87" s="11">
        <v>16884.77</v>
      </c>
      <c r="L87" s="10">
        <v>9330.2420000000002</v>
      </c>
      <c r="M87" s="10">
        <v>7554.5280000000002</v>
      </c>
      <c r="N87" s="11">
        <v>35953.152000000002</v>
      </c>
      <c r="O87" s="10">
        <v>9163.0709999999999</v>
      </c>
      <c r="P87" s="10">
        <v>26707.963</v>
      </c>
      <c r="Q87" s="10">
        <v>82.117999999999995</v>
      </c>
      <c r="R87" s="11">
        <v>52837.922000000006</v>
      </c>
      <c r="S87" s="11">
        <v>3310.8179999999629</v>
      </c>
      <c r="V87" s="1"/>
    </row>
    <row r="88" spans="2:22" ht="51.75" hidden="1" customHeight="1">
      <c r="B88" s="37" t="s">
        <v>27</v>
      </c>
      <c r="C88" s="6">
        <v>429161.73599999998</v>
      </c>
      <c r="D88" s="5">
        <v>71623.258000000002</v>
      </c>
      <c r="E88" s="5">
        <v>27511.683000000001</v>
      </c>
      <c r="F88" s="6">
        <v>99134.941000000006</v>
      </c>
      <c r="G88" s="5">
        <v>59194.392999999996</v>
      </c>
      <c r="H88" s="5">
        <v>4213.4340000000002</v>
      </c>
      <c r="I88" s="5">
        <v>180147.217</v>
      </c>
      <c r="J88" s="6">
        <v>243555.04399999999</v>
      </c>
      <c r="K88" s="6">
        <v>24344.427</v>
      </c>
      <c r="L88" s="5">
        <v>11344.951999999999</v>
      </c>
      <c r="M88" s="5">
        <v>12999.475</v>
      </c>
      <c r="N88" s="6">
        <v>58310.294000000002</v>
      </c>
      <c r="O88" s="5">
        <v>7292.7860000000001</v>
      </c>
      <c r="P88" s="5">
        <v>50707.921000000002</v>
      </c>
      <c r="Q88" s="5">
        <v>309.58699999999999</v>
      </c>
      <c r="R88" s="6">
        <v>82654.721000000005</v>
      </c>
      <c r="S88" s="6">
        <v>3817.0299999999843</v>
      </c>
      <c r="V88" s="1"/>
    </row>
    <row r="89" spans="2:22" ht="51.75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5"/>
      <c r="L89" s="36"/>
      <c r="M89" s="36"/>
      <c r="N89" s="35"/>
      <c r="O89" s="36"/>
      <c r="P89" s="36"/>
      <c r="Q89" s="36"/>
      <c r="R89" s="35"/>
      <c r="S89" s="35"/>
      <c r="V89" s="1"/>
    </row>
    <row r="90" spans="2:22" ht="51.75" hidden="1" customHeight="1">
      <c r="B90" s="9" t="s">
        <v>16</v>
      </c>
      <c r="C90" s="11">
        <v>387312.44396</v>
      </c>
      <c r="D90" s="10">
        <v>72640.28224</v>
      </c>
      <c r="E90" s="10">
        <v>22565.036199999999</v>
      </c>
      <c r="F90" s="11">
        <v>95205.318440000003</v>
      </c>
      <c r="G90" s="10">
        <v>83330.612999999998</v>
      </c>
      <c r="H90" s="10">
        <v>4433.5645000000004</v>
      </c>
      <c r="I90" s="10">
        <v>128636.17215000001</v>
      </c>
      <c r="J90" s="11">
        <v>216400.34964999999</v>
      </c>
      <c r="K90" s="11">
        <v>20485.90482</v>
      </c>
      <c r="L90" s="10">
        <v>9633.5074100000002</v>
      </c>
      <c r="M90" s="10">
        <v>10852.39741</v>
      </c>
      <c r="N90" s="11">
        <v>50587.116049999997</v>
      </c>
      <c r="O90" s="10">
        <v>5888.7030000000004</v>
      </c>
      <c r="P90" s="10">
        <v>44483.395049999999</v>
      </c>
      <c r="Q90" s="10">
        <v>215.018</v>
      </c>
      <c r="R90" s="11">
        <v>71073.020869999993</v>
      </c>
      <c r="S90" s="11">
        <v>4633.7550000000001</v>
      </c>
      <c r="V90" s="1"/>
    </row>
    <row r="91" spans="2:22" ht="51.75" hidden="1" customHeight="1">
      <c r="B91" s="37" t="s">
        <v>17</v>
      </c>
      <c r="C91" s="6">
        <v>386155.89932999999</v>
      </c>
      <c r="D91" s="5">
        <v>61891.182159999997</v>
      </c>
      <c r="E91" s="5">
        <v>38196.631500000003</v>
      </c>
      <c r="F91" s="6">
        <v>100087.81366</v>
      </c>
      <c r="G91" s="5">
        <v>88162.868000000002</v>
      </c>
      <c r="H91" s="5">
        <v>5597.5377900000003</v>
      </c>
      <c r="I91" s="5">
        <v>133963.23225</v>
      </c>
      <c r="J91" s="6">
        <v>227723.63803999999</v>
      </c>
      <c r="K91" s="6">
        <v>19293.114000000001</v>
      </c>
      <c r="L91" s="5">
        <v>10856.317999999999</v>
      </c>
      <c r="M91" s="5">
        <v>8436.7960000000003</v>
      </c>
      <c r="N91" s="6">
        <v>35681.519630000003</v>
      </c>
      <c r="O91" s="5">
        <v>4117.2439999999997</v>
      </c>
      <c r="P91" s="5">
        <v>31435.036629999999</v>
      </c>
      <c r="Q91" s="5">
        <v>129.239</v>
      </c>
      <c r="R91" s="6">
        <v>54974.633630000004</v>
      </c>
      <c r="S91" s="6">
        <v>3369.8139999999999</v>
      </c>
      <c r="V91" s="1"/>
    </row>
    <row r="92" spans="2:22" ht="51.75" hidden="1" customHeight="1">
      <c r="B92" s="9" t="s">
        <v>18</v>
      </c>
      <c r="C92" s="11">
        <v>492296.72859999997</v>
      </c>
      <c r="D92" s="10">
        <v>94753.61537</v>
      </c>
      <c r="E92" s="10">
        <v>33119.055079999998</v>
      </c>
      <c r="F92" s="11">
        <v>127872.67045000001</v>
      </c>
      <c r="G92" s="10">
        <v>86430.108999999997</v>
      </c>
      <c r="H92" s="10">
        <v>5521.55</v>
      </c>
      <c r="I92" s="10">
        <v>177116.56825000001</v>
      </c>
      <c r="J92" s="11">
        <v>269068.22725</v>
      </c>
      <c r="K92" s="11">
        <v>33525.818749999999</v>
      </c>
      <c r="L92" s="10">
        <v>12951.06775</v>
      </c>
      <c r="M92" s="10">
        <v>20574.751</v>
      </c>
      <c r="N92" s="11">
        <v>56719.690150000002</v>
      </c>
      <c r="O92" s="10">
        <v>6805.8819999999996</v>
      </c>
      <c r="P92" s="10">
        <v>49833.756150000001</v>
      </c>
      <c r="Q92" s="10">
        <v>80.052000000000007</v>
      </c>
      <c r="R92" s="11">
        <v>90245.508900000001</v>
      </c>
      <c r="S92" s="11">
        <v>5110.3220000000001</v>
      </c>
      <c r="V92" s="1"/>
    </row>
    <row r="93" spans="2:22" ht="51.75" hidden="1" customHeight="1">
      <c r="B93" s="37" t="s">
        <v>19</v>
      </c>
      <c r="C93" s="6">
        <v>417543.88568999997</v>
      </c>
      <c r="D93" s="5">
        <v>82546.682509999999</v>
      </c>
      <c r="E93" s="5">
        <v>27674.761859999999</v>
      </c>
      <c r="F93" s="6">
        <v>110221.44437</v>
      </c>
      <c r="G93" s="5">
        <v>62771.103000000003</v>
      </c>
      <c r="H93" s="5">
        <v>4084.491</v>
      </c>
      <c r="I93" s="5">
        <v>165380.91558</v>
      </c>
      <c r="J93" s="6">
        <v>232236.50958000001</v>
      </c>
      <c r="K93" s="6">
        <v>25875.499810000001</v>
      </c>
      <c r="L93" s="5">
        <v>16104.807789999999</v>
      </c>
      <c r="M93" s="5">
        <v>9770.6920200000004</v>
      </c>
      <c r="N93" s="6">
        <v>44090.739929999996</v>
      </c>
      <c r="O93" s="5">
        <v>4675.473</v>
      </c>
      <c r="P93" s="5">
        <v>39314.00793</v>
      </c>
      <c r="Q93" s="5">
        <v>101.259</v>
      </c>
      <c r="R93" s="6">
        <v>69966.23973999999</v>
      </c>
      <c r="S93" s="6">
        <v>5119.692</v>
      </c>
      <c r="V93" s="1"/>
    </row>
    <row r="94" spans="2:22" ht="51.75" hidden="1" customHeight="1">
      <c r="B94" s="9" t="s">
        <v>20</v>
      </c>
      <c r="C94" s="11">
        <v>475749.66690000001</v>
      </c>
      <c r="D94" s="10">
        <v>81784.220319999993</v>
      </c>
      <c r="E94" s="10">
        <v>31410.225999999999</v>
      </c>
      <c r="F94" s="11">
        <v>113194.44631999999</v>
      </c>
      <c r="G94" s="10">
        <v>91044.103000000003</v>
      </c>
      <c r="H94" s="10">
        <v>7482.8109999999997</v>
      </c>
      <c r="I94" s="10">
        <v>191345.24186000001</v>
      </c>
      <c r="J94" s="11">
        <v>289872.15586</v>
      </c>
      <c r="K94" s="11">
        <v>22336.3763</v>
      </c>
      <c r="L94" s="10">
        <v>13287.9143</v>
      </c>
      <c r="M94" s="10">
        <v>9048.4619999999995</v>
      </c>
      <c r="N94" s="11">
        <v>46438.140419999996</v>
      </c>
      <c r="O94" s="10">
        <v>5836.14</v>
      </c>
      <c r="P94" s="10">
        <v>40134.277419999999</v>
      </c>
      <c r="Q94" s="10">
        <v>467.72300000000001</v>
      </c>
      <c r="R94" s="11">
        <v>68774.51672</v>
      </c>
      <c r="S94" s="11">
        <v>3908.5479999999998</v>
      </c>
      <c r="V94" s="1"/>
    </row>
    <row r="95" spans="2:22" ht="51.75" hidden="1" customHeight="1">
      <c r="B95" s="37" t="s">
        <v>21</v>
      </c>
      <c r="C95" s="6">
        <v>495319.09985</v>
      </c>
      <c r="D95" s="5">
        <v>81852.404239999989</v>
      </c>
      <c r="E95" s="5">
        <v>34426.357000000004</v>
      </c>
      <c r="F95" s="6">
        <v>116278.76123999999</v>
      </c>
      <c r="G95" s="5">
        <v>82457.183000000005</v>
      </c>
      <c r="H95" s="5">
        <v>5383.2929999999997</v>
      </c>
      <c r="I95" s="5">
        <v>210327.2292</v>
      </c>
      <c r="J95" s="6">
        <v>298167.70520000003</v>
      </c>
      <c r="K95" s="6">
        <v>21386.188909999997</v>
      </c>
      <c r="L95" s="5">
        <v>10347.37191</v>
      </c>
      <c r="M95" s="5">
        <v>11038.816999999999</v>
      </c>
      <c r="N95" s="6">
        <v>55090.214500000002</v>
      </c>
      <c r="O95" s="5">
        <v>7260.2240000000002</v>
      </c>
      <c r="P95" s="5">
        <v>47692.539499999999</v>
      </c>
      <c r="Q95" s="5">
        <v>137.45099999999999</v>
      </c>
      <c r="R95" s="6">
        <v>76476.403409999999</v>
      </c>
      <c r="S95" s="6">
        <v>4396.2299999999996</v>
      </c>
      <c r="V95" s="1"/>
    </row>
    <row r="96" spans="2:22" ht="51.75" hidden="1" customHeight="1">
      <c r="B96" s="9" t="s">
        <v>22</v>
      </c>
      <c r="C96" s="11">
        <v>508198.14273999998</v>
      </c>
      <c r="D96" s="10">
        <v>71152.650750000001</v>
      </c>
      <c r="E96" s="10">
        <v>39870.793539999999</v>
      </c>
      <c r="F96" s="11">
        <v>111023.44429</v>
      </c>
      <c r="G96" s="10">
        <v>103071.162</v>
      </c>
      <c r="H96" s="10">
        <v>6529.2259999999997</v>
      </c>
      <c r="I96" s="10">
        <v>192591.51895</v>
      </c>
      <c r="J96" s="11">
        <v>302191.90694999998</v>
      </c>
      <c r="K96" s="11">
        <v>29226.482499999998</v>
      </c>
      <c r="L96" s="10">
        <v>20524.798999999999</v>
      </c>
      <c r="M96" s="10">
        <v>8701.6834999999992</v>
      </c>
      <c r="N96" s="11">
        <v>59767.898000000001</v>
      </c>
      <c r="O96" s="10">
        <v>8580.7389999999996</v>
      </c>
      <c r="P96" s="10">
        <v>51070.447999999997</v>
      </c>
      <c r="Q96" s="10">
        <v>116.711</v>
      </c>
      <c r="R96" s="11">
        <v>88994.380499999999</v>
      </c>
      <c r="S96" s="11">
        <v>5988.4110000000001</v>
      </c>
      <c r="V96" s="1"/>
    </row>
    <row r="97" spans="2:22" ht="51.75" hidden="1" customHeight="1">
      <c r="B97" s="37" t="s">
        <v>23</v>
      </c>
      <c r="C97" s="6">
        <v>520575.76135000004</v>
      </c>
      <c r="D97" s="5">
        <v>77271.050889999999</v>
      </c>
      <c r="E97" s="5">
        <v>45207.084710000003</v>
      </c>
      <c r="F97" s="6">
        <v>122478.13560000001</v>
      </c>
      <c r="G97" s="5">
        <v>84033.207999999999</v>
      </c>
      <c r="H97" s="5">
        <v>7590.61</v>
      </c>
      <c r="I97" s="5">
        <v>200444.94096000001</v>
      </c>
      <c r="J97" s="6">
        <v>292068.75896000001</v>
      </c>
      <c r="K97" s="6">
        <v>27737.786</v>
      </c>
      <c r="L97" s="5">
        <v>16648.362000000001</v>
      </c>
      <c r="M97" s="5">
        <v>11089.424000000001</v>
      </c>
      <c r="N97" s="6">
        <v>65487.735789999999</v>
      </c>
      <c r="O97" s="5">
        <v>8519.7009999999991</v>
      </c>
      <c r="P97" s="5">
        <v>56768.47479</v>
      </c>
      <c r="Q97" s="5">
        <v>199.56</v>
      </c>
      <c r="R97" s="6">
        <v>93225.521789999999</v>
      </c>
      <c r="S97" s="6">
        <v>12803.344999999999</v>
      </c>
      <c r="V97" s="1"/>
    </row>
    <row r="98" spans="2:22" ht="51.75" hidden="1" customHeight="1">
      <c r="B98" s="9" t="s">
        <v>24</v>
      </c>
      <c r="C98" s="11">
        <v>485594.39913999999</v>
      </c>
      <c r="D98" s="10">
        <v>82456.008719999998</v>
      </c>
      <c r="E98" s="10">
        <v>43792.931840000005</v>
      </c>
      <c r="F98" s="11">
        <v>126248.94056</v>
      </c>
      <c r="G98" s="10">
        <v>69727.933999999994</v>
      </c>
      <c r="H98" s="10">
        <v>5184.0465999999997</v>
      </c>
      <c r="I98" s="10">
        <v>181371.6795</v>
      </c>
      <c r="J98" s="11">
        <v>256283.66009999998</v>
      </c>
      <c r="K98" s="11">
        <v>20810.730810000001</v>
      </c>
      <c r="L98" s="10">
        <v>9812.5898100000013</v>
      </c>
      <c r="M98" s="10">
        <v>10998.141</v>
      </c>
      <c r="N98" s="11">
        <v>76113.73967000001</v>
      </c>
      <c r="O98" s="10">
        <v>8777.1679999999997</v>
      </c>
      <c r="P98" s="10">
        <v>67101.454670000006</v>
      </c>
      <c r="Q98" s="10">
        <v>235.11699999999999</v>
      </c>
      <c r="R98" s="11">
        <v>96924.470480000018</v>
      </c>
      <c r="S98" s="11">
        <v>6137.3280000000004</v>
      </c>
      <c r="V98" s="1"/>
    </row>
    <row r="99" spans="2:22" ht="51.75" hidden="1" customHeight="1">
      <c r="B99" s="37" t="s">
        <v>25</v>
      </c>
      <c r="C99" s="6">
        <v>509024.25735000009</v>
      </c>
      <c r="D99" s="5">
        <v>91256.760970000003</v>
      </c>
      <c r="E99" s="5">
        <v>40392.548600000002</v>
      </c>
      <c r="F99" s="6">
        <v>131649.30957000001</v>
      </c>
      <c r="G99" s="5">
        <v>92487.37</v>
      </c>
      <c r="H99" s="5">
        <v>5647.4330899999995</v>
      </c>
      <c r="I99" s="5">
        <v>186733.05666999999</v>
      </c>
      <c r="J99" s="6">
        <v>284867.85976000002</v>
      </c>
      <c r="K99" s="6">
        <v>25446.667300000001</v>
      </c>
      <c r="L99" s="5">
        <v>12747.986000000001</v>
      </c>
      <c r="M99" s="5">
        <v>12698.6813</v>
      </c>
      <c r="N99" s="6">
        <v>57041.710720000003</v>
      </c>
      <c r="O99" s="5">
        <v>5051.1859999999997</v>
      </c>
      <c r="P99" s="5">
        <v>51804.672720000002</v>
      </c>
      <c r="Q99" s="5">
        <v>185.852</v>
      </c>
      <c r="R99" s="6">
        <v>82488.378020000004</v>
      </c>
      <c r="S99" s="6">
        <v>10018.709999999999</v>
      </c>
      <c r="V99" s="1"/>
    </row>
    <row r="100" spans="2:22" ht="51.75" hidden="1" customHeight="1">
      <c r="B100" s="9" t="s">
        <v>26</v>
      </c>
      <c r="C100" s="11">
        <v>490393.68865000003</v>
      </c>
      <c r="D100" s="10">
        <v>78384.991819999996</v>
      </c>
      <c r="E100" s="10">
        <v>37448.759899999997</v>
      </c>
      <c r="F100" s="11">
        <v>115833.75172</v>
      </c>
      <c r="G100" s="10">
        <v>116265.792</v>
      </c>
      <c r="H100" s="10">
        <v>4364.3969999999999</v>
      </c>
      <c r="I100" s="10">
        <v>142471.7886</v>
      </c>
      <c r="J100" s="11">
        <v>263101.97759999998</v>
      </c>
      <c r="K100" s="11">
        <v>25653.674330000002</v>
      </c>
      <c r="L100" s="10">
        <v>12651.187330000001</v>
      </c>
      <c r="M100" s="10">
        <v>13002.486999999999</v>
      </c>
      <c r="N100" s="11">
        <v>70752.427000000011</v>
      </c>
      <c r="O100" s="10">
        <v>7082.0309999999999</v>
      </c>
      <c r="P100" s="10">
        <v>63403.826000000001</v>
      </c>
      <c r="Q100" s="10">
        <v>266.57</v>
      </c>
      <c r="R100" s="11">
        <v>96406.101330000005</v>
      </c>
      <c r="S100" s="11">
        <v>15051.858</v>
      </c>
      <c r="V100" s="1"/>
    </row>
    <row r="101" spans="2:22" ht="51.75" hidden="1" customHeight="1">
      <c r="B101" s="37" t="s">
        <v>27</v>
      </c>
      <c r="C101" s="6">
        <v>631072.89766000002</v>
      </c>
      <c r="D101" s="5">
        <v>89058.329809999996</v>
      </c>
      <c r="E101" s="5">
        <v>42959.301030000002</v>
      </c>
      <c r="F101" s="6">
        <v>132017.63084</v>
      </c>
      <c r="G101" s="5">
        <v>107268.99800000001</v>
      </c>
      <c r="H101" s="5">
        <v>8768.4770000000008</v>
      </c>
      <c r="I101" s="5">
        <v>231847.17556999999</v>
      </c>
      <c r="J101" s="6">
        <v>347884.65057</v>
      </c>
      <c r="K101" s="6">
        <v>34287.546249999999</v>
      </c>
      <c r="L101" s="5">
        <v>16764.046249999999</v>
      </c>
      <c r="M101" s="5">
        <v>17523.5</v>
      </c>
      <c r="N101" s="6">
        <v>91451.815000000017</v>
      </c>
      <c r="O101" s="5">
        <v>15283.892</v>
      </c>
      <c r="P101" s="5">
        <v>75607.278000000006</v>
      </c>
      <c r="Q101" s="5">
        <v>560.64499999999998</v>
      </c>
      <c r="R101" s="6">
        <v>125739.36125000002</v>
      </c>
      <c r="S101" s="6">
        <v>25431.255000000001</v>
      </c>
      <c r="V101" s="1"/>
    </row>
    <row r="102" spans="2:22" ht="51.75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5"/>
      <c r="L102" s="36"/>
      <c r="M102" s="36"/>
      <c r="N102" s="35"/>
      <c r="O102" s="36"/>
      <c r="P102" s="36"/>
      <c r="Q102" s="36"/>
      <c r="R102" s="35"/>
      <c r="S102" s="35"/>
      <c r="V102" s="1"/>
    </row>
    <row r="103" spans="2:22" ht="51.75" hidden="1" customHeight="1">
      <c r="B103" s="9" t="s">
        <v>16</v>
      </c>
      <c r="C103" s="11">
        <f t="shared" ref="C103:C114" si="18">F103+J103+R103+S103</f>
        <v>473368.6095299999</v>
      </c>
      <c r="D103" s="10">
        <v>71518.516049999991</v>
      </c>
      <c r="E103" s="10">
        <v>29514.376</v>
      </c>
      <c r="F103" s="11">
        <f t="shared" ref="F103:F114" si="19">E103+D103</f>
        <v>101032.89204999999</v>
      </c>
      <c r="G103" s="10">
        <v>125162.81299999999</v>
      </c>
      <c r="H103" s="10">
        <v>6069.7019500000006</v>
      </c>
      <c r="I103" s="10">
        <v>147694.05502</v>
      </c>
      <c r="J103" s="11">
        <f t="shared" ref="J103:J114" si="20">I103+H103+G103</f>
        <v>278926.56996999995</v>
      </c>
      <c r="K103" s="11">
        <f t="shared" si="13"/>
        <v>26179.173999999999</v>
      </c>
      <c r="L103" s="10">
        <v>14335.527</v>
      </c>
      <c r="M103" s="10">
        <v>11843.647000000001</v>
      </c>
      <c r="N103" s="11">
        <v>61201.576509999999</v>
      </c>
      <c r="O103" s="10">
        <v>6564.201</v>
      </c>
      <c r="P103" s="10">
        <v>54157.884509999996</v>
      </c>
      <c r="Q103" s="10">
        <v>479.49099999999999</v>
      </c>
      <c r="R103" s="11">
        <f t="shared" si="14"/>
        <v>87380.750509999998</v>
      </c>
      <c r="S103" s="11">
        <v>6028.3969999999254</v>
      </c>
      <c r="V103" s="1"/>
    </row>
    <row r="104" spans="2:22" ht="51.75" hidden="1" customHeight="1">
      <c r="B104" s="37" t="s">
        <v>17</v>
      </c>
      <c r="C104" s="6">
        <f t="shared" si="18"/>
        <v>566938.38115000015</v>
      </c>
      <c r="D104" s="5">
        <v>80277.29608</v>
      </c>
      <c r="E104" s="5">
        <v>47567.733749999999</v>
      </c>
      <c r="F104" s="6">
        <f t="shared" si="19"/>
        <v>127845.02983</v>
      </c>
      <c r="G104" s="5">
        <v>124826.262</v>
      </c>
      <c r="H104" s="5">
        <v>8071.2969999999996</v>
      </c>
      <c r="I104" s="5">
        <v>164461.17050000001</v>
      </c>
      <c r="J104" s="6">
        <f t="shared" si="20"/>
        <v>297358.72950000002</v>
      </c>
      <c r="K104" s="6">
        <f t="shared" si="13"/>
        <v>36145.436820000003</v>
      </c>
      <c r="L104" s="5">
        <v>10662.482820000001</v>
      </c>
      <c r="M104" s="5">
        <v>25482.954000000002</v>
      </c>
      <c r="N104" s="6">
        <v>97291.683999999994</v>
      </c>
      <c r="O104" s="5">
        <v>7666.62</v>
      </c>
      <c r="P104" s="5">
        <v>89395.19</v>
      </c>
      <c r="Q104" s="5">
        <v>229.874</v>
      </c>
      <c r="R104" s="6">
        <f t="shared" si="14"/>
        <v>133437.12082000001</v>
      </c>
      <c r="S104" s="6">
        <v>8297.5010000000002</v>
      </c>
      <c r="V104" s="1"/>
    </row>
    <row r="105" spans="2:22" ht="51.75" hidden="1" customHeight="1">
      <c r="B105" s="9" t="s">
        <v>18</v>
      </c>
      <c r="C105" s="11">
        <f t="shared" si="18"/>
        <v>570054.34663000004</v>
      </c>
      <c r="D105" s="10">
        <v>92769.396370000002</v>
      </c>
      <c r="E105" s="10">
        <v>50603.263220000001</v>
      </c>
      <c r="F105" s="11">
        <f t="shared" si="19"/>
        <v>143372.65959</v>
      </c>
      <c r="G105" s="10">
        <v>109682.342</v>
      </c>
      <c r="H105" s="10">
        <v>7178.1077599999999</v>
      </c>
      <c r="I105" s="10">
        <v>165595.24741000001</v>
      </c>
      <c r="J105" s="11">
        <f t="shared" si="20"/>
        <v>282455.69717000006</v>
      </c>
      <c r="K105" s="11">
        <f t="shared" si="13"/>
        <v>35812.013500000001</v>
      </c>
      <c r="L105" s="10">
        <v>18599.9895</v>
      </c>
      <c r="M105" s="10">
        <v>17212.024000000001</v>
      </c>
      <c r="N105" s="11">
        <v>95359.31637</v>
      </c>
      <c r="O105" s="10">
        <v>16642.55</v>
      </c>
      <c r="P105" s="10">
        <v>78697.02837</v>
      </c>
      <c r="Q105" s="10">
        <v>19.738</v>
      </c>
      <c r="R105" s="11">
        <f t="shared" si="14"/>
        <v>131171.32987000002</v>
      </c>
      <c r="S105" s="11">
        <v>13054.65999999994</v>
      </c>
      <c r="V105" s="1"/>
    </row>
    <row r="106" spans="2:22" ht="51.75" hidden="1" customHeight="1">
      <c r="B106" s="37" t="s">
        <v>19</v>
      </c>
      <c r="C106" s="6">
        <f t="shared" si="18"/>
        <v>599715.44007999997</v>
      </c>
      <c r="D106" s="5">
        <v>80109.348709999991</v>
      </c>
      <c r="E106" s="5">
        <v>44083.208850000003</v>
      </c>
      <c r="F106" s="6">
        <f t="shared" si="19"/>
        <v>124192.55755999999</v>
      </c>
      <c r="G106" s="5">
        <v>159294.01999999999</v>
      </c>
      <c r="H106" s="5">
        <v>6088.26829</v>
      </c>
      <c r="I106" s="5">
        <v>191854.61990000002</v>
      </c>
      <c r="J106" s="6">
        <f t="shared" si="20"/>
        <v>357236.90818999999</v>
      </c>
      <c r="K106" s="6">
        <f t="shared" si="13"/>
        <v>24492.537830000001</v>
      </c>
      <c r="L106" s="5">
        <v>14492.781000000001</v>
      </c>
      <c r="M106" s="5">
        <v>9999.7568300000003</v>
      </c>
      <c r="N106" s="6">
        <v>80015.354500000001</v>
      </c>
      <c r="O106" s="5">
        <v>9316.7430000000004</v>
      </c>
      <c r="P106" s="5">
        <v>70531.345499999996</v>
      </c>
      <c r="Q106" s="5">
        <v>167.26599999999999</v>
      </c>
      <c r="R106" s="6">
        <f t="shared" si="14"/>
        <v>104507.89233</v>
      </c>
      <c r="S106" s="6">
        <v>13778.082000000044</v>
      </c>
      <c r="V106" s="1"/>
    </row>
    <row r="107" spans="2:22" ht="51.75" hidden="1" customHeight="1">
      <c r="B107" s="9" t="s">
        <v>20</v>
      </c>
      <c r="C107" s="11">
        <f t="shared" si="18"/>
        <v>604569.51</v>
      </c>
      <c r="D107" s="10">
        <v>98779.49063</v>
      </c>
      <c r="E107" s="10">
        <v>60865.771500000003</v>
      </c>
      <c r="F107" s="11">
        <f t="shared" si="19"/>
        <v>159645.26212999999</v>
      </c>
      <c r="G107" s="10">
        <v>92150.740999999995</v>
      </c>
      <c r="H107" s="10">
        <v>10237.138000000001</v>
      </c>
      <c r="I107" s="10">
        <v>213818.32768000002</v>
      </c>
      <c r="J107" s="11">
        <f t="shared" si="20"/>
        <v>316206.20668</v>
      </c>
      <c r="K107" s="11">
        <f t="shared" si="13"/>
        <v>23966.675190000002</v>
      </c>
      <c r="L107" s="10">
        <v>10000.496289999999</v>
      </c>
      <c r="M107" s="10">
        <v>13966.178900000001</v>
      </c>
      <c r="N107" s="11">
        <v>91071.214000000007</v>
      </c>
      <c r="O107" s="10">
        <v>10482.647000000001</v>
      </c>
      <c r="P107" s="10">
        <v>80206.903000000006</v>
      </c>
      <c r="Q107" s="10">
        <v>381.66399999999999</v>
      </c>
      <c r="R107" s="11">
        <f t="shared" si="14"/>
        <v>115037.88919000002</v>
      </c>
      <c r="S107" s="11">
        <v>13680.152</v>
      </c>
      <c r="V107" s="1"/>
    </row>
    <row r="108" spans="2:22" ht="51.75" hidden="1" customHeight="1">
      <c r="B108" s="37" t="s">
        <v>21</v>
      </c>
      <c r="C108" s="6">
        <f t="shared" si="18"/>
        <v>697901.23519000015</v>
      </c>
      <c r="D108" s="5">
        <v>98942.900030000004</v>
      </c>
      <c r="E108" s="5">
        <v>64860.775500000003</v>
      </c>
      <c r="F108" s="6">
        <f t="shared" si="19"/>
        <v>163803.67553000001</v>
      </c>
      <c r="G108" s="5">
        <v>159979.011</v>
      </c>
      <c r="H108" s="5">
        <v>8921.9930000000004</v>
      </c>
      <c r="I108" s="5">
        <v>237205.58124999999</v>
      </c>
      <c r="J108" s="6">
        <f t="shared" si="20"/>
        <v>406106.58525</v>
      </c>
      <c r="K108" s="6">
        <f t="shared" si="13"/>
        <v>22633.525000000001</v>
      </c>
      <c r="L108" s="5">
        <v>8918.1731</v>
      </c>
      <c r="M108" s="5">
        <v>13715.3519</v>
      </c>
      <c r="N108" s="6">
        <v>91294.930410000001</v>
      </c>
      <c r="O108" s="5">
        <v>14628.370999999999</v>
      </c>
      <c r="P108" s="5">
        <v>76435.598409999991</v>
      </c>
      <c r="Q108" s="5">
        <v>230.96100000000001</v>
      </c>
      <c r="R108" s="6">
        <f t="shared" si="14"/>
        <v>113928.45541</v>
      </c>
      <c r="S108" s="6">
        <v>14062.519000000089</v>
      </c>
      <c r="V108" s="1"/>
    </row>
    <row r="109" spans="2:22" ht="51.75" hidden="1" customHeight="1">
      <c r="B109" s="9" t="s">
        <v>22</v>
      </c>
      <c r="C109" s="11">
        <f t="shared" si="18"/>
        <v>633114.58761000005</v>
      </c>
      <c r="D109" s="10">
        <v>87639.572650000002</v>
      </c>
      <c r="E109" s="10">
        <v>56036.403689999999</v>
      </c>
      <c r="F109" s="11">
        <f t="shared" si="19"/>
        <v>143675.97633999999</v>
      </c>
      <c r="G109" s="10">
        <v>139342.24100000001</v>
      </c>
      <c r="H109" s="10">
        <v>7288.8280000000004</v>
      </c>
      <c r="I109" s="10">
        <v>213622.19230000002</v>
      </c>
      <c r="J109" s="11">
        <f t="shared" si="20"/>
        <v>360253.26130000001</v>
      </c>
      <c r="K109" s="11">
        <f t="shared" si="13"/>
        <v>26179.26324</v>
      </c>
      <c r="L109" s="10">
        <v>13222.464239999999</v>
      </c>
      <c r="M109" s="10">
        <v>12956.799000000001</v>
      </c>
      <c r="N109" s="11">
        <v>90594.613729999997</v>
      </c>
      <c r="O109" s="10">
        <v>11628.166999999999</v>
      </c>
      <c r="P109" s="10">
        <v>78794.901729999998</v>
      </c>
      <c r="Q109" s="10">
        <v>171.54499999999999</v>
      </c>
      <c r="R109" s="11">
        <f t="shared" si="14"/>
        <v>116773.87697</v>
      </c>
      <c r="S109" s="11">
        <v>12411.472999999971</v>
      </c>
      <c r="V109" s="1"/>
    </row>
    <row r="110" spans="2:22" ht="51.75" hidden="1" customHeight="1">
      <c r="B110" s="37" t="s">
        <v>23</v>
      </c>
      <c r="C110" s="6">
        <f t="shared" si="18"/>
        <v>692893.73949000007</v>
      </c>
      <c r="D110" s="5">
        <v>112334.15474</v>
      </c>
      <c r="E110" s="5">
        <v>62434.553180000003</v>
      </c>
      <c r="F110" s="6">
        <f t="shared" si="19"/>
        <v>174768.70792000002</v>
      </c>
      <c r="G110" s="5">
        <v>149858.584</v>
      </c>
      <c r="H110" s="5">
        <v>10298.252</v>
      </c>
      <c r="I110" s="5">
        <v>211150.39061999999</v>
      </c>
      <c r="J110" s="6">
        <f t="shared" si="20"/>
        <v>371307.22661999997</v>
      </c>
      <c r="K110" s="6">
        <f t="shared" si="13"/>
        <v>41362.654949999996</v>
      </c>
      <c r="L110" s="5">
        <v>10889.161</v>
      </c>
      <c r="M110" s="5">
        <v>30473.49395</v>
      </c>
      <c r="N110" s="6">
        <v>92772.409</v>
      </c>
      <c r="O110" s="5">
        <v>16210.239</v>
      </c>
      <c r="P110" s="5">
        <v>76249.903999999995</v>
      </c>
      <c r="Q110" s="5">
        <v>312.26600000000002</v>
      </c>
      <c r="R110" s="6">
        <f t="shared" si="14"/>
        <v>134135.06394999998</v>
      </c>
      <c r="S110" s="6">
        <v>12682.741000000045</v>
      </c>
      <c r="V110" s="1"/>
    </row>
    <row r="111" spans="2:22" ht="51.75" hidden="1" customHeight="1">
      <c r="B111" s="9" t="s">
        <v>24</v>
      </c>
      <c r="C111" s="11">
        <f t="shared" si="18"/>
        <v>649703.22000999993</v>
      </c>
      <c r="D111" s="10">
        <v>113036.92012000001</v>
      </c>
      <c r="E111" s="10">
        <v>65437.182260000001</v>
      </c>
      <c r="F111" s="11">
        <f t="shared" si="19"/>
        <v>178474.10238</v>
      </c>
      <c r="G111" s="10">
        <v>134850.07500000001</v>
      </c>
      <c r="H111" s="10">
        <v>8186.7290000000003</v>
      </c>
      <c r="I111" s="10">
        <v>206053.09172</v>
      </c>
      <c r="J111" s="11">
        <f t="shared" si="20"/>
        <v>349089.89572000003</v>
      </c>
      <c r="K111" s="11">
        <f t="shared" si="13"/>
        <v>29413.91921</v>
      </c>
      <c r="L111" s="10">
        <v>11676.861210000001</v>
      </c>
      <c r="M111" s="10">
        <v>17737.058000000001</v>
      </c>
      <c r="N111" s="11">
        <v>80740.895700000008</v>
      </c>
      <c r="O111" s="10">
        <v>17436.366999999998</v>
      </c>
      <c r="P111" s="10">
        <v>62893.6967</v>
      </c>
      <c r="Q111" s="10">
        <v>410.83199999999999</v>
      </c>
      <c r="R111" s="11">
        <f t="shared" si="14"/>
        <v>110154.81491000002</v>
      </c>
      <c r="S111" s="11">
        <v>11984.40699999997</v>
      </c>
      <c r="V111" s="1"/>
    </row>
    <row r="112" spans="2:22" ht="51.75" hidden="1" customHeight="1">
      <c r="B112" s="37" t="s">
        <v>25</v>
      </c>
      <c r="C112" s="6">
        <f t="shared" si="18"/>
        <v>671172.34476999997</v>
      </c>
      <c r="D112" s="5">
        <v>121755.049</v>
      </c>
      <c r="E112" s="5">
        <v>63033.783799999997</v>
      </c>
      <c r="F112" s="6">
        <f t="shared" si="19"/>
        <v>184788.8328</v>
      </c>
      <c r="G112" s="5">
        <v>141738.505</v>
      </c>
      <c r="H112" s="5">
        <v>8217.7909999999993</v>
      </c>
      <c r="I112" s="5">
        <v>191080.633</v>
      </c>
      <c r="J112" s="6">
        <f t="shared" si="20"/>
        <v>341036.929</v>
      </c>
      <c r="K112" s="6">
        <f t="shared" si="13"/>
        <v>29571.892970000001</v>
      </c>
      <c r="L112" s="5">
        <v>11830.682439999999</v>
      </c>
      <c r="M112" s="5">
        <v>17741.21053</v>
      </c>
      <c r="N112" s="6">
        <v>101543.808</v>
      </c>
      <c r="O112" s="5">
        <v>15968.616</v>
      </c>
      <c r="P112" s="5">
        <v>85184.717999999993</v>
      </c>
      <c r="Q112" s="5">
        <v>390.47399999999999</v>
      </c>
      <c r="R112" s="6">
        <f t="shared" si="14"/>
        <v>131115.70097000001</v>
      </c>
      <c r="S112" s="6">
        <v>14230.881999999971</v>
      </c>
      <c r="V112" s="1"/>
    </row>
    <row r="113" spans="2:22" ht="51.75" hidden="1" customHeight="1">
      <c r="B113" s="9" t="s">
        <v>26</v>
      </c>
      <c r="C113" s="11">
        <f t="shared" si="18"/>
        <v>609330.11457000009</v>
      </c>
      <c r="D113" s="10">
        <v>93284.200879999989</v>
      </c>
      <c r="E113" s="10">
        <v>55608.464340000006</v>
      </c>
      <c r="F113" s="11">
        <f t="shared" si="19"/>
        <v>148892.66522</v>
      </c>
      <c r="G113" s="10">
        <v>154482.954</v>
      </c>
      <c r="H113" s="10">
        <v>6321.1490000000003</v>
      </c>
      <c r="I113" s="10">
        <v>184147.75330000001</v>
      </c>
      <c r="J113" s="11">
        <f t="shared" si="20"/>
        <v>344951.85629999998</v>
      </c>
      <c r="K113" s="11">
        <f t="shared" si="13"/>
        <v>30212.95635</v>
      </c>
      <c r="L113" s="10">
        <v>11063.076999999999</v>
      </c>
      <c r="M113" s="10">
        <v>19149.879350000003</v>
      </c>
      <c r="N113" s="11">
        <v>76485.311700000006</v>
      </c>
      <c r="O113" s="10">
        <v>9726.0470000000005</v>
      </c>
      <c r="P113" s="10">
        <v>66436.115700000009</v>
      </c>
      <c r="Q113" s="10">
        <v>323.149</v>
      </c>
      <c r="R113" s="11">
        <f t="shared" si="14"/>
        <v>106698.26805000001</v>
      </c>
      <c r="S113" s="11">
        <v>8787.3250000000153</v>
      </c>
      <c r="V113" s="1"/>
    </row>
    <row r="114" spans="2:22" ht="51.75" hidden="1" customHeight="1">
      <c r="B114" s="37" t="s">
        <v>27</v>
      </c>
      <c r="C114" s="6">
        <f t="shared" si="18"/>
        <v>674102.13416999998</v>
      </c>
      <c r="D114" s="5">
        <v>102129.91679</v>
      </c>
      <c r="E114" s="5">
        <v>58036.564509999997</v>
      </c>
      <c r="F114" s="6">
        <f t="shared" si="19"/>
        <v>160166.48129999998</v>
      </c>
      <c r="G114" s="5">
        <v>157348.79999999999</v>
      </c>
      <c r="H114" s="5">
        <v>6178.2020000000002</v>
      </c>
      <c r="I114" s="5">
        <v>207349.67731999999</v>
      </c>
      <c r="J114" s="6">
        <f t="shared" si="20"/>
        <v>370876.67932</v>
      </c>
      <c r="K114" s="6">
        <f t="shared" si="13"/>
        <v>34912.797590000002</v>
      </c>
      <c r="L114" s="5">
        <v>17986.409149999999</v>
      </c>
      <c r="M114" s="5">
        <v>16926.388440000002</v>
      </c>
      <c r="N114" s="6">
        <v>98952.971460000001</v>
      </c>
      <c r="O114" s="5">
        <v>14567.527</v>
      </c>
      <c r="P114" s="5">
        <v>84315.977459999995</v>
      </c>
      <c r="Q114" s="5">
        <v>69.466999999999999</v>
      </c>
      <c r="R114" s="6">
        <f t="shared" si="14"/>
        <v>133865.76905</v>
      </c>
      <c r="S114" s="6">
        <v>9193.2044999999562</v>
      </c>
      <c r="V114" s="1"/>
    </row>
    <row r="115" spans="2:22" ht="51.75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5"/>
      <c r="L115" s="36"/>
      <c r="M115" s="36"/>
      <c r="N115" s="35"/>
      <c r="O115" s="36"/>
      <c r="P115" s="36"/>
      <c r="Q115" s="36"/>
      <c r="R115" s="35"/>
      <c r="S115" s="35"/>
      <c r="V115" s="1"/>
    </row>
    <row r="116" spans="2:22" ht="51.75" hidden="1" customHeight="1">
      <c r="B116" s="9" t="s">
        <v>16</v>
      </c>
      <c r="C116" s="11">
        <f t="shared" ref="C116:C127" si="21">F116+J116+R116+S116</f>
        <v>599995.8904299998</v>
      </c>
      <c r="D116" s="10">
        <v>93573.860650000002</v>
      </c>
      <c r="E116" s="10">
        <v>44841.401579999998</v>
      </c>
      <c r="F116" s="11">
        <f t="shared" ref="F116:F127" si="22">E116+D116</f>
        <v>138415.26222999999</v>
      </c>
      <c r="G116" s="10">
        <v>167210.01199999999</v>
      </c>
      <c r="H116" s="10">
        <v>5967.6049999999996</v>
      </c>
      <c r="I116" s="10">
        <v>179243.29293</v>
      </c>
      <c r="J116" s="11">
        <f t="shared" ref="J116:J127" si="23">I116+H116+G116</f>
        <v>352420.90992999997</v>
      </c>
      <c r="K116" s="11">
        <f t="shared" ref="K116:K179" si="24">L116+M116</f>
        <v>20135.287270000001</v>
      </c>
      <c r="L116" s="10">
        <v>8198.8702699999994</v>
      </c>
      <c r="M116" s="10">
        <v>11936.416999999999</v>
      </c>
      <c r="N116" s="11">
        <v>79078.626999999993</v>
      </c>
      <c r="O116" s="10">
        <v>9863.4290000000001</v>
      </c>
      <c r="P116" s="10">
        <v>68743.428</v>
      </c>
      <c r="Q116" s="10">
        <v>471.77</v>
      </c>
      <c r="R116" s="11">
        <f t="shared" ref="R116:R179" si="25">N116+K116</f>
        <v>99213.914269999994</v>
      </c>
      <c r="S116" s="11">
        <v>9945.8039999999255</v>
      </c>
      <c r="V116" s="1"/>
    </row>
    <row r="117" spans="2:22" ht="51.75" hidden="1" customHeight="1">
      <c r="B117" s="37" t="s">
        <v>17</v>
      </c>
      <c r="C117" s="6">
        <f t="shared" si="21"/>
        <v>669788.94541000004</v>
      </c>
      <c r="D117" s="5">
        <v>101772.3757</v>
      </c>
      <c r="E117" s="5">
        <v>57513.785939999994</v>
      </c>
      <c r="F117" s="6">
        <f t="shared" si="22"/>
        <v>159286.16164000001</v>
      </c>
      <c r="G117" s="5">
        <v>166214.43299999999</v>
      </c>
      <c r="H117" s="5">
        <v>6584.3090000000002</v>
      </c>
      <c r="I117" s="5">
        <v>182812.48749999999</v>
      </c>
      <c r="J117" s="6">
        <f t="shared" si="23"/>
        <v>355611.22950000002</v>
      </c>
      <c r="K117" s="6">
        <f t="shared" si="24"/>
        <v>27951.208749999998</v>
      </c>
      <c r="L117" s="5">
        <v>14973.14525</v>
      </c>
      <c r="M117" s="5">
        <v>12978.0635</v>
      </c>
      <c r="N117" s="6">
        <v>113743.45052</v>
      </c>
      <c r="O117" s="5">
        <v>16202.26</v>
      </c>
      <c r="P117" s="5">
        <v>97044.40651999999</v>
      </c>
      <c r="Q117" s="5">
        <v>496.78399999999999</v>
      </c>
      <c r="R117" s="6">
        <f t="shared" si="25"/>
        <v>141694.65927</v>
      </c>
      <c r="S117" s="6">
        <v>13196.89499999997</v>
      </c>
      <c r="V117" s="1"/>
    </row>
    <row r="118" spans="2:22" ht="51.75" hidden="1" customHeight="1">
      <c r="B118" s="9" t="s">
        <v>18</v>
      </c>
      <c r="C118" s="11">
        <f t="shared" si="21"/>
        <v>717067.99382000009</v>
      </c>
      <c r="D118" s="10">
        <v>107777.13185999999</v>
      </c>
      <c r="E118" s="10">
        <v>61627.838759999999</v>
      </c>
      <c r="F118" s="11">
        <f t="shared" si="22"/>
        <v>169404.97061999998</v>
      </c>
      <c r="G118" s="10">
        <v>171783.93900000001</v>
      </c>
      <c r="H118" s="10">
        <v>7911.4099900000001</v>
      </c>
      <c r="I118" s="10">
        <v>201696.85565000001</v>
      </c>
      <c r="J118" s="11">
        <f t="shared" si="23"/>
        <v>381392.20464000001</v>
      </c>
      <c r="K118" s="11">
        <f t="shared" si="24"/>
        <v>27990.414000000001</v>
      </c>
      <c r="L118" s="10">
        <v>11635.834000000001</v>
      </c>
      <c r="M118" s="10">
        <v>16354.58</v>
      </c>
      <c r="N118" s="11">
        <v>125264.01256</v>
      </c>
      <c r="O118" s="10">
        <v>24721.91</v>
      </c>
      <c r="P118" s="10">
        <v>100337.00056</v>
      </c>
      <c r="Q118" s="10">
        <v>205.102</v>
      </c>
      <c r="R118" s="11">
        <f t="shared" si="25"/>
        <v>153254.42655999999</v>
      </c>
      <c r="S118" s="11">
        <v>13016.39200000006</v>
      </c>
      <c r="V118" s="1"/>
    </row>
    <row r="119" spans="2:22" ht="51.75" hidden="1" customHeight="1">
      <c r="B119" s="37" t="s">
        <v>19</v>
      </c>
      <c r="C119" s="6">
        <f t="shared" si="21"/>
        <v>580364.93928999989</v>
      </c>
      <c r="D119" s="5">
        <v>89600.719030000007</v>
      </c>
      <c r="E119" s="5">
        <v>43695.835079999997</v>
      </c>
      <c r="F119" s="6">
        <f t="shared" si="22"/>
        <v>133296.55411</v>
      </c>
      <c r="G119" s="5">
        <v>171845.959</v>
      </c>
      <c r="H119" s="5">
        <v>7949.8490000000002</v>
      </c>
      <c r="I119" s="5">
        <v>192083.753</v>
      </c>
      <c r="J119" s="6">
        <f t="shared" si="23"/>
        <v>371879.56099999999</v>
      </c>
      <c r="K119" s="6">
        <f t="shared" si="24"/>
        <v>11499.26684</v>
      </c>
      <c r="L119" s="5">
        <v>4245.7278399999996</v>
      </c>
      <c r="M119" s="5">
        <v>7253.5389999999998</v>
      </c>
      <c r="N119" s="6">
        <v>55497.554340000002</v>
      </c>
      <c r="O119" s="5">
        <v>12698.427</v>
      </c>
      <c r="P119" s="5">
        <v>42796.113340000004</v>
      </c>
      <c r="Q119" s="5">
        <v>3.0139999999999998</v>
      </c>
      <c r="R119" s="6">
        <f t="shared" si="25"/>
        <v>66996.821179999999</v>
      </c>
      <c r="S119" s="6">
        <v>8192.0029999999479</v>
      </c>
      <c r="V119" s="1"/>
    </row>
    <row r="120" spans="2:22" ht="51.75" hidden="1" customHeight="1">
      <c r="B120" s="9" t="s">
        <v>20</v>
      </c>
      <c r="C120" s="11">
        <f t="shared" si="21"/>
        <v>756859.58837000001</v>
      </c>
      <c r="D120" s="10">
        <v>129282.21874</v>
      </c>
      <c r="E120" s="10">
        <v>68187.881810000006</v>
      </c>
      <c r="F120" s="11">
        <f t="shared" si="22"/>
        <v>197470.10055</v>
      </c>
      <c r="G120" s="10">
        <v>123583.47199999999</v>
      </c>
      <c r="H120" s="10">
        <v>13105.15</v>
      </c>
      <c r="I120" s="10">
        <v>262473.51188000001</v>
      </c>
      <c r="J120" s="11">
        <f t="shared" si="23"/>
        <v>399162.13388000004</v>
      </c>
      <c r="K120" s="11">
        <f t="shared" si="24"/>
        <v>30802.326500000003</v>
      </c>
      <c r="L120" s="10">
        <v>13602.84965</v>
      </c>
      <c r="M120" s="10">
        <v>17199.476850000003</v>
      </c>
      <c r="N120" s="11">
        <v>116588.3122</v>
      </c>
      <c r="O120" s="10">
        <v>12855.232</v>
      </c>
      <c r="P120" s="10">
        <v>103487.9902</v>
      </c>
      <c r="Q120" s="10">
        <v>245.09</v>
      </c>
      <c r="R120" s="11">
        <f t="shared" si="25"/>
        <v>147390.63870000001</v>
      </c>
      <c r="S120" s="11">
        <v>12836.71523999995</v>
      </c>
      <c r="V120" s="1"/>
    </row>
    <row r="121" spans="2:22" ht="51.75" hidden="1" customHeight="1">
      <c r="B121" s="37" t="s">
        <v>21</v>
      </c>
      <c r="C121" s="6">
        <f t="shared" si="21"/>
        <v>709044.5128400001</v>
      </c>
      <c r="D121" s="5">
        <v>118689.15887999999</v>
      </c>
      <c r="E121" s="5">
        <v>67176.878810000009</v>
      </c>
      <c r="F121" s="6">
        <f t="shared" si="22"/>
        <v>185866.03769</v>
      </c>
      <c r="G121" s="5">
        <v>163253.924</v>
      </c>
      <c r="H121" s="5">
        <v>11444.669</v>
      </c>
      <c r="I121" s="5">
        <v>205433.84401</v>
      </c>
      <c r="J121" s="6">
        <f t="shared" si="23"/>
        <v>380132.43700999999</v>
      </c>
      <c r="K121" s="6">
        <f t="shared" si="24"/>
        <v>24274.934500000003</v>
      </c>
      <c r="L121" s="5">
        <v>13369.263000000001</v>
      </c>
      <c r="M121" s="5">
        <v>10905.6715</v>
      </c>
      <c r="N121" s="6">
        <v>106306.32064000001</v>
      </c>
      <c r="O121" s="5">
        <v>13327.592000000001</v>
      </c>
      <c r="P121" s="5">
        <v>92819.031640000001</v>
      </c>
      <c r="Q121" s="5">
        <v>159.697</v>
      </c>
      <c r="R121" s="6">
        <f t="shared" si="25"/>
        <v>130581.25514000001</v>
      </c>
      <c r="S121" s="6">
        <v>12464.783000000045</v>
      </c>
      <c r="V121" s="1"/>
    </row>
    <row r="122" spans="2:22" ht="51.75" hidden="1" customHeight="1">
      <c r="B122" s="9" t="s">
        <v>22</v>
      </c>
      <c r="C122" s="11">
        <f t="shared" si="21"/>
        <v>696681.34770000004</v>
      </c>
      <c r="D122" s="10">
        <v>117928.25795</v>
      </c>
      <c r="E122" s="10">
        <v>64222.813999999998</v>
      </c>
      <c r="F122" s="11">
        <f t="shared" si="22"/>
        <v>182151.07195000001</v>
      </c>
      <c r="G122" s="10">
        <v>158579.12899999999</v>
      </c>
      <c r="H122" s="10">
        <v>10921.565000000001</v>
      </c>
      <c r="I122" s="10">
        <v>211183.72700000001</v>
      </c>
      <c r="J122" s="11">
        <f t="shared" si="23"/>
        <v>380684.42099999997</v>
      </c>
      <c r="K122" s="11">
        <f t="shared" si="24"/>
        <v>21655.872499999998</v>
      </c>
      <c r="L122" s="10">
        <v>9872.1409999999996</v>
      </c>
      <c r="M122" s="10">
        <v>11783.7315</v>
      </c>
      <c r="N122" s="11">
        <v>102206.59424999999</v>
      </c>
      <c r="O122" s="10">
        <v>10484.929</v>
      </c>
      <c r="P122" s="10">
        <v>91684.229250000004</v>
      </c>
      <c r="Q122" s="10">
        <v>37.436</v>
      </c>
      <c r="R122" s="11">
        <f t="shared" si="25"/>
        <v>123862.46674999999</v>
      </c>
      <c r="S122" s="11">
        <v>9983.388000000059</v>
      </c>
      <c r="V122" s="1"/>
    </row>
    <row r="123" spans="2:22" ht="51.75" hidden="1" customHeight="1">
      <c r="B123" s="37" t="s">
        <v>23</v>
      </c>
      <c r="C123" s="6">
        <f t="shared" si="21"/>
        <v>707927.80812000018</v>
      </c>
      <c r="D123" s="5">
        <v>124621.44529999999</v>
      </c>
      <c r="E123" s="5">
        <v>69232.746319999991</v>
      </c>
      <c r="F123" s="6">
        <f t="shared" si="22"/>
        <v>193854.19162</v>
      </c>
      <c r="G123" s="5">
        <v>120238.64599999999</v>
      </c>
      <c r="H123" s="5">
        <v>12241.087</v>
      </c>
      <c r="I123" s="5">
        <v>245820.397</v>
      </c>
      <c r="J123" s="6">
        <f t="shared" si="23"/>
        <v>378300.13</v>
      </c>
      <c r="K123" s="6">
        <f t="shared" si="24"/>
        <v>22738.555</v>
      </c>
      <c r="L123" s="5">
        <v>9750.2250000000004</v>
      </c>
      <c r="M123" s="5">
        <v>12988.33</v>
      </c>
      <c r="N123" s="6">
        <v>99645.327499999999</v>
      </c>
      <c r="O123" s="5">
        <v>17492.825000000001</v>
      </c>
      <c r="P123" s="5">
        <v>82068.928499999995</v>
      </c>
      <c r="Q123" s="5">
        <v>83.573999999999998</v>
      </c>
      <c r="R123" s="6">
        <f t="shared" si="25"/>
        <v>122383.88250000001</v>
      </c>
      <c r="S123" s="6">
        <v>13389.603999999999</v>
      </c>
      <c r="V123" s="1"/>
    </row>
    <row r="124" spans="2:22" ht="51.75" hidden="1" customHeight="1">
      <c r="B124" s="9" t="s">
        <v>24</v>
      </c>
      <c r="C124" s="11">
        <f t="shared" si="21"/>
        <v>664907.89383999992</v>
      </c>
      <c r="D124" s="10">
        <v>122454.88826000001</v>
      </c>
      <c r="E124" s="10">
        <v>64168.004500000003</v>
      </c>
      <c r="F124" s="11">
        <f t="shared" si="22"/>
        <v>186622.89276000002</v>
      </c>
      <c r="G124" s="10">
        <v>141038.08300000001</v>
      </c>
      <c r="H124" s="10">
        <v>10001.776</v>
      </c>
      <c r="I124" s="10">
        <v>202696.48165999999</v>
      </c>
      <c r="J124" s="11">
        <f t="shared" si="23"/>
        <v>353736.34065999999</v>
      </c>
      <c r="K124" s="11">
        <f t="shared" si="24"/>
        <v>24287.23417</v>
      </c>
      <c r="L124" s="10">
        <v>12565.682000000001</v>
      </c>
      <c r="M124" s="10">
        <v>11721.552169999999</v>
      </c>
      <c r="N124" s="11">
        <v>86491.767250000004</v>
      </c>
      <c r="O124" s="10">
        <v>11165.790999999999</v>
      </c>
      <c r="P124" s="10">
        <v>74956.128249999994</v>
      </c>
      <c r="Q124" s="10">
        <v>369.84800000000001</v>
      </c>
      <c r="R124" s="11">
        <f t="shared" si="25"/>
        <v>110779.00142</v>
      </c>
      <c r="S124" s="11">
        <v>13769.659000000014</v>
      </c>
      <c r="V124" s="1"/>
    </row>
    <row r="125" spans="2:22" ht="51.75" hidden="1" customHeight="1">
      <c r="B125" s="37" t="s">
        <v>25</v>
      </c>
      <c r="C125" s="6">
        <f t="shared" si="21"/>
        <v>656322.15486000001</v>
      </c>
      <c r="D125" s="5">
        <v>124539.84581</v>
      </c>
      <c r="E125" s="5">
        <v>63964.595439999997</v>
      </c>
      <c r="F125" s="6">
        <f t="shared" si="22"/>
        <v>188504.44125</v>
      </c>
      <c r="G125" s="5">
        <v>148345.25899999999</v>
      </c>
      <c r="H125" s="5">
        <v>7840.893</v>
      </c>
      <c r="I125" s="5">
        <v>195545.70468999998</v>
      </c>
      <c r="J125" s="6">
        <f t="shared" si="23"/>
        <v>351731.85668999999</v>
      </c>
      <c r="K125" s="6">
        <f t="shared" si="24"/>
        <v>27072.36462</v>
      </c>
      <c r="L125" s="5">
        <v>15032.934999999999</v>
      </c>
      <c r="M125" s="5">
        <v>12039.429619999999</v>
      </c>
      <c r="N125" s="6">
        <v>76156.724300000002</v>
      </c>
      <c r="O125" s="5">
        <v>7482.2969999999996</v>
      </c>
      <c r="P125" s="5">
        <v>68424.488299999997</v>
      </c>
      <c r="Q125" s="5">
        <v>249.93899999999999</v>
      </c>
      <c r="R125" s="6">
        <f t="shared" si="25"/>
        <v>103229.08892000001</v>
      </c>
      <c r="S125" s="6">
        <v>12856.768000000015</v>
      </c>
      <c r="V125" s="1"/>
    </row>
    <row r="126" spans="2:22" ht="51.75" hidden="1" customHeight="1">
      <c r="B126" s="9" t="s">
        <v>26</v>
      </c>
      <c r="C126" s="11">
        <f t="shared" si="21"/>
        <v>697609.63454999984</v>
      </c>
      <c r="D126" s="10">
        <v>137861.95030000003</v>
      </c>
      <c r="E126" s="10">
        <v>60922.1823</v>
      </c>
      <c r="F126" s="11">
        <f t="shared" si="22"/>
        <v>198784.13260000001</v>
      </c>
      <c r="G126" s="10">
        <v>153286.41800000001</v>
      </c>
      <c r="H126" s="10">
        <v>11296.138999999999</v>
      </c>
      <c r="I126" s="10">
        <v>200318.27244</v>
      </c>
      <c r="J126" s="11">
        <f t="shared" si="23"/>
        <v>364900.82944</v>
      </c>
      <c r="K126" s="11">
        <f t="shared" si="24"/>
        <v>25278.29292</v>
      </c>
      <c r="L126" s="10">
        <v>11998.2796</v>
      </c>
      <c r="M126" s="10">
        <v>13280.01332</v>
      </c>
      <c r="N126" s="11">
        <v>93662.090590000007</v>
      </c>
      <c r="O126" s="10">
        <v>13092.008</v>
      </c>
      <c r="P126" s="10">
        <v>80131.247589999999</v>
      </c>
      <c r="Q126" s="10">
        <v>438.83499999999998</v>
      </c>
      <c r="R126" s="11">
        <f t="shared" si="25"/>
        <v>118940.38351000001</v>
      </c>
      <c r="S126" s="11">
        <v>14984.288999999926</v>
      </c>
      <c r="V126" s="1"/>
    </row>
    <row r="127" spans="2:22" ht="51.75" hidden="1" customHeight="1">
      <c r="B127" s="37" t="s">
        <v>27</v>
      </c>
      <c r="C127" s="6">
        <f t="shared" si="21"/>
        <v>731153.86559000006</v>
      </c>
      <c r="D127" s="5">
        <v>116243.37827</v>
      </c>
      <c r="E127" s="5">
        <v>50947.356749999999</v>
      </c>
      <c r="F127" s="6">
        <f t="shared" si="22"/>
        <v>167190.73501999999</v>
      </c>
      <c r="G127" s="5">
        <v>182628.51800000001</v>
      </c>
      <c r="H127" s="5">
        <v>9326.2330000000002</v>
      </c>
      <c r="I127" s="5">
        <v>234016.11677000002</v>
      </c>
      <c r="J127" s="6">
        <f t="shared" si="23"/>
        <v>425970.86777000001</v>
      </c>
      <c r="K127" s="6">
        <f t="shared" si="24"/>
        <v>27950.631800000003</v>
      </c>
      <c r="L127" s="5">
        <v>15474.958000000001</v>
      </c>
      <c r="M127" s="5">
        <v>12475.6738</v>
      </c>
      <c r="N127" s="6">
        <v>98875.021999999997</v>
      </c>
      <c r="O127" s="5">
        <v>18806.713</v>
      </c>
      <c r="P127" s="5">
        <v>79806.754000000001</v>
      </c>
      <c r="Q127" s="5">
        <v>261.55500000000001</v>
      </c>
      <c r="R127" s="6">
        <f t="shared" si="25"/>
        <v>126825.6538</v>
      </c>
      <c r="S127" s="6">
        <v>11166.609000000075</v>
      </c>
      <c r="V127" s="1"/>
    </row>
    <row r="128" spans="2:22" ht="51.75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5"/>
      <c r="L128" s="36"/>
      <c r="M128" s="36"/>
      <c r="N128" s="35"/>
      <c r="O128" s="36"/>
      <c r="P128" s="36"/>
      <c r="Q128" s="36"/>
      <c r="R128" s="35"/>
      <c r="S128" s="35"/>
      <c r="V128" s="1"/>
    </row>
    <row r="129" spans="2:22" ht="51.75" hidden="1" customHeight="1">
      <c r="B129" s="9" t="s">
        <v>16</v>
      </c>
      <c r="C129" s="11">
        <f t="shared" ref="C129:C140" si="26">F129+J129+R129+S129</f>
        <v>642502.59140000003</v>
      </c>
      <c r="D129" s="10">
        <v>112867.264</v>
      </c>
      <c r="E129" s="10">
        <v>59084.773000000001</v>
      </c>
      <c r="F129" s="11">
        <f t="shared" ref="F129:F140" si="27">E129+D129</f>
        <v>171952.03700000001</v>
      </c>
      <c r="G129" s="10">
        <v>119921.696</v>
      </c>
      <c r="H129" s="10">
        <v>7759.0379999999996</v>
      </c>
      <c r="I129" s="10">
        <v>200539.31599999999</v>
      </c>
      <c r="J129" s="11">
        <f t="shared" ref="J129:J140" si="28">I129+H129+G129</f>
        <v>328220.05</v>
      </c>
      <c r="K129" s="11">
        <f t="shared" si="24"/>
        <v>25056.505000000001</v>
      </c>
      <c r="L129" s="10">
        <v>10617.352000000001</v>
      </c>
      <c r="M129" s="10">
        <v>14439.153</v>
      </c>
      <c r="N129" s="11">
        <v>105233.397</v>
      </c>
      <c r="O129" s="10">
        <v>11253.512000000001</v>
      </c>
      <c r="P129" s="10">
        <v>93718.736999999994</v>
      </c>
      <c r="Q129" s="10">
        <v>261.14800000000002</v>
      </c>
      <c r="R129" s="11">
        <f t="shared" si="25"/>
        <v>130289.902</v>
      </c>
      <c r="S129" s="11">
        <v>12040.602399999976</v>
      </c>
      <c r="V129" s="1"/>
    </row>
    <row r="130" spans="2:22" ht="51.75" hidden="1" customHeight="1">
      <c r="B130" s="37" t="s">
        <v>17</v>
      </c>
      <c r="C130" s="6">
        <f t="shared" si="26"/>
        <v>743799.33684000012</v>
      </c>
      <c r="D130" s="5">
        <v>114188.038</v>
      </c>
      <c r="E130" s="5">
        <v>57877.822999999997</v>
      </c>
      <c r="F130" s="6">
        <f t="shared" si="27"/>
        <v>172065.861</v>
      </c>
      <c r="G130" s="5">
        <v>159111</v>
      </c>
      <c r="H130" s="5">
        <v>9285.26</v>
      </c>
      <c r="I130" s="5">
        <v>229329.28700000001</v>
      </c>
      <c r="J130" s="6">
        <f t="shared" si="28"/>
        <v>397725.54700000002</v>
      </c>
      <c r="K130" s="6">
        <f t="shared" si="24"/>
        <v>33691.360000000001</v>
      </c>
      <c r="L130" s="5">
        <v>14526.462</v>
      </c>
      <c r="M130" s="5">
        <v>19164.898000000001</v>
      </c>
      <c r="N130" s="6">
        <v>124986.291</v>
      </c>
      <c r="O130" s="5">
        <v>27244.788</v>
      </c>
      <c r="P130" s="5">
        <v>97620.069000000003</v>
      </c>
      <c r="Q130" s="5">
        <v>121.434</v>
      </c>
      <c r="R130" s="6">
        <f t="shared" si="25"/>
        <v>158677.65100000001</v>
      </c>
      <c r="S130" s="6">
        <v>15330.277840000033</v>
      </c>
      <c r="V130" s="1"/>
    </row>
    <row r="131" spans="2:22" ht="51.75" hidden="1" customHeight="1">
      <c r="B131" s="9" t="s">
        <v>18</v>
      </c>
      <c r="C131" s="11">
        <f t="shared" si="26"/>
        <v>692804.20610000007</v>
      </c>
      <c r="D131" s="10">
        <v>131014.448</v>
      </c>
      <c r="E131" s="10">
        <v>61666.462</v>
      </c>
      <c r="F131" s="11">
        <f t="shared" si="27"/>
        <v>192680.91</v>
      </c>
      <c r="G131" s="10">
        <v>132230.65100000001</v>
      </c>
      <c r="H131" s="10">
        <v>7777.6279999999997</v>
      </c>
      <c r="I131" s="10">
        <v>208192.31899999999</v>
      </c>
      <c r="J131" s="11">
        <f t="shared" si="28"/>
        <v>348200.598</v>
      </c>
      <c r="K131" s="11">
        <f t="shared" si="24"/>
        <v>28228.059000000001</v>
      </c>
      <c r="L131" s="10">
        <v>11956.726000000001</v>
      </c>
      <c r="M131" s="10">
        <v>16271.333000000001</v>
      </c>
      <c r="N131" s="11">
        <v>111366.811</v>
      </c>
      <c r="O131" s="10">
        <v>10360.876</v>
      </c>
      <c r="P131" s="10">
        <v>100976.94500000001</v>
      </c>
      <c r="Q131" s="10">
        <v>28.99</v>
      </c>
      <c r="R131" s="11">
        <f t="shared" si="25"/>
        <v>139594.87</v>
      </c>
      <c r="S131" s="11">
        <v>12327.828100000024</v>
      </c>
      <c r="V131" s="1"/>
    </row>
    <row r="132" spans="2:22" ht="51.75" hidden="1" customHeight="1">
      <c r="B132" s="37" t="s">
        <v>19</v>
      </c>
      <c r="C132" s="6">
        <f t="shared" si="26"/>
        <v>861715.47580000001</v>
      </c>
      <c r="D132" s="5">
        <v>146630.68400000001</v>
      </c>
      <c r="E132" s="5">
        <v>57344.565000000002</v>
      </c>
      <c r="F132" s="6">
        <f t="shared" si="27"/>
        <v>203975.24900000001</v>
      </c>
      <c r="G132" s="5">
        <v>176902.47500000001</v>
      </c>
      <c r="H132" s="5">
        <v>10930.334999999999</v>
      </c>
      <c r="I132" s="5">
        <v>295865.24800000002</v>
      </c>
      <c r="J132" s="6">
        <f t="shared" si="28"/>
        <v>483698.05800000008</v>
      </c>
      <c r="K132" s="6">
        <f t="shared" si="24"/>
        <v>43204.93</v>
      </c>
      <c r="L132" s="5">
        <v>21035.434000000001</v>
      </c>
      <c r="M132" s="5">
        <v>22169.495999999999</v>
      </c>
      <c r="N132" s="6">
        <v>119946.47199999999</v>
      </c>
      <c r="O132" s="5">
        <v>12778.589</v>
      </c>
      <c r="P132" s="5">
        <v>106988.16499999999</v>
      </c>
      <c r="Q132" s="5">
        <v>179.71799999999999</v>
      </c>
      <c r="R132" s="6">
        <f t="shared" si="25"/>
        <v>163151.402</v>
      </c>
      <c r="S132" s="6">
        <v>10890.766799999952</v>
      </c>
      <c r="V132" s="1"/>
    </row>
    <row r="133" spans="2:22" ht="51.75" hidden="1" customHeight="1">
      <c r="B133" s="9" t="s">
        <v>20</v>
      </c>
      <c r="C133" s="11">
        <f t="shared" si="26"/>
        <v>803569.28870000003</v>
      </c>
      <c r="D133" s="10">
        <v>138389.05100000001</v>
      </c>
      <c r="E133" s="10">
        <v>63717.731</v>
      </c>
      <c r="F133" s="11">
        <f t="shared" si="27"/>
        <v>202106.78200000001</v>
      </c>
      <c r="G133" s="10">
        <v>139138.07800000001</v>
      </c>
      <c r="H133" s="10">
        <v>13180.300999999999</v>
      </c>
      <c r="I133" s="10">
        <v>277505.74300000002</v>
      </c>
      <c r="J133" s="11">
        <f t="shared" si="28"/>
        <v>429824.12199999997</v>
      </c>
      <c r="K133" s="11">
        <f t="shared" si="24"/>
        <v>28484.406999999999</v>
      </c>
      <c r="L133" s="10">
        <v>11369.645</v>
      </c>
      <c r="M133" s="10">
        <v>17114.761999999999</v>
      </c>
      <c r="N133" s="11">
        <v>132699.46799999999</v>
      </c>
      <c r="O133" s="10">
        <v>11329.76</v>
      </c>
      <c r="P133" s="10">
        <v>120749.17600000001</v>
      </c>
      <c r="Q133" s="10">
        <v>620.53200000000004</v>
      </c>
      <c r="R133" s="11">
        <f t="shared" si="25"/>
        <v>161183.875</v>
      </c>
      <c r="S133" s="11">
        <v>10454.509700000048</v>
      </c>
      <c r="V133" s="1"/>
    </row>
    <row r="134" spans="2:22" ht="51.75" hidden="1" customHeight="1">
      <c r="B134" s="37" t="s">
        <v>21</v>
      </c>
      <c r="C134" s="6">
        <f t="shared" si="26"/>
        <v>667447.33479999984</v>
      </c>
      <c r="D134" s="5">
        <v>123151.655</v>
      </c>
      <c r="E134" s="5">
        <v>69581.981</v>
      </c>
      <c r="F134" s="6">
        <f t="shared" si="27"/>
        <v>192733.636</v>
      </c>
      <c r="G134" s="5">
        <v>69314.775999999998</v>
      </c>
      <c r="H134" s="5">
        <v>10304.196</v>
      </c>
      <c r="I134" s="5">
        <v>232030.04199999999</v>
      </c>
      <c r="J134" s="6">
        <f t="shared" si="28"/>
        <v>311649.01399999997</v>
      </c>
      <c r="K134" s="6">
        <f t="shared" si="24"/>
        <v>30564.344000000001</v>
      </c>
      <c r="L134" s="5">
        <v>10961.022000000001</v>
      </c>
      <c r="M134" s="5">
        <v>19603.322</v>
      </c>
      <c r="N134" s="6">
        <v>121105.811</v>
      </c>
      <c r="O134" s="5">
        <v>33250.745000000003</v>
      </c>
      <c r="P134" s="5">
        <v>87682.426999999996</v>
      </c>
      <c r="Q134" s="5">
        <v>172.63900000000001</v>
      </c>
      <c r="R134" s="6">
        <f t="shared" si="25"/>
        <v>151670.155</v>
      </c>
      <c r="S134" s="6">
        <v>11394.529799999953</v>
      </c>
      <c r="V134" s="1"/>
    </row>
    <row r="135" spans="2:22" ht="51.75" hidden="1" customHeight="1">
      <c r="B135" s="9" t="s">
        <v>22</v>
      </c>
      <c r="C135" s="11">
        <f t="shared" si="26"/>
        <v>839949.09129999997</v>
      </c>
      <c r="D135" s="10">
        <v>132888.16099999999</v>
      </c>
      <c r="E135" s="10">
        <v>74075.471999999994</v>
      </c>
      <c r="F135" s="11">
        <f t="shared" si="27"/>
        <v>206963.63299999997</v>
      </c>
      <c r="G135" s="10">
        <v>189407.736</v>
      </c>
      <c r="H135" s="10">
        <v>15381.472</v>
      </c>
      <c r="I135" s="10">
        <v>274793.78399999999</v>
      </c>
      <c r="J135" s="11">
        <f t="shared" si="28"/>
        <v>479582.99199999997</v>
      </c>
      <c r="K135" s="11">
        <f t="shared" si="24"/>
        <v>41335.686000000002</v>
      </c>
      <c r="L135" s="10">
        <v>14501.069</v>
      </c>
      <c r="M135" s="10">
        <v>26834.616999999998</v>
      </c>
      <c r="N135" s="11">
        <v>104113.867</v>
      </c>
      <c r="O135" s="10">
        <v>10621.65</v>
      </c>
      <c r="P135" s="10">
        <v>93018.675000000003</v>
      </c>
      <c r="Q135" s="10">
        <v>473.54199999999997</v>
      </c>
      <c r="R135" s="11">
        <f t="shared" si="25"/>
        <v>145449.55300000001</v>
      </c>
      <c r="S135" s="11">
        <v>7952.913299999952</v>
      </c>
      <c r="V135" s="1"/>
    </row>
    <row r="136" spans="2:22" ht="51.75" hidden="1" customHeight="1">
      <c r="B136" s="37" t="s">
        <v>23</v>
      </c>
      <c r="C136" s="6">
        <f t="shared" si="26"/>
        <v>787677.95149999997</v>
      </c>
      <c r="D136" s="5">
        <v>144454.505</v>
      </c>
      <c r="E136" s="5">
        <v>67621.657000000007</v>
      </c>
      <c r="F136" s="6">
        <f t="shared" si="27"/>
        <v>212076.16200000001</v>
      </c>
      <c r="G136" s="5">
        <v>167197.72200000001</v>
      </c>
      <c r="H136" s="5">
        <v>10390.636</v>
      </c>
      <c r="I136" s="5">
        <v>242558.43299999999</v>
      </c>
      <c r="J136" s="6">
        <f t="shared" si="28"/>
        <v>420146.79099999997</v>
      </c>
      <c r="K136" s="6">
        <f t="shared" si="24"/>
        <v>29742.498</v>
      </c>
      <c r="L136" s="5">
        <v>14957.753000000001</v>
      </c>
      <c r="M136" s="5">
        <v>14784.745000000001</v>
      </c>
      <c r="N136" s="6">
        <v>116400.823</v>
      </c>
      <c r="O136" s="5">
        <v>17413.314999999999</v>
      </c>
      <c r="P136" s="5">
        <v>98403.108999999997</v>
      </c>
      <c r="Q136" s="5">
        <v>584.399</v>
      </c>
      <c r="R136" s="6">
        <f t="shared" si="25"/>
        <v>146143.321</v>
      </c>
      <c r="S136" s="6">
        <v>9311.6774999999998</v>
      </c>
      <c r="V136" s="1"/>
    </row>
    <row r="137" spans="2:22" ht="51.75" hidden="1" customHeight="1">
      <c r="B137" s="9" t="s">
        <v>24</v>
      </c>
      <c r="C137" s="11">
        <f t="shared" si="26"/>
        <v>844371.45479999995</v>
      </c>
      <c r="D137" s="10">
        <v>151560.541</v>
      </c>
      <c r="E137" s="10">
        <v>64231.214999999997</v>
      </c>
      <c r="F137" s="11">
        <f t="shared" si="27"/>
        <v>215791.75599999999</v>
      </c>
      <c r="G137" s="10">
        <v>125042.235</v>
      </c>
      <c r="H137" s="10">
        <v>13037.683000000001</v>
      </c>
      <c r="I137" s="10">
        <v>334364.37199999997</v>
      </c>
      <c r="J137" s="11">
        <f t="shared" si="28"/>
        <v>472444.29</v>
      </c>
      <c r="K137" s="11">
        <f t="shared" si="24"/>
        <v>25508.938000000002</v>
      </c>
      <c r="L137" s="10">
        <v>11956.635</v>
      </c>
      <c r="M137" s="10">
        <v>13552.303</v>
      </c>
      <c r="N137" s="11">
        <v>123250.227</v>
      </c>
      <c r="O137" s="10">
        <v>31416.446</v>
      </c>
      <c r="P137" s="10">
        <v>91462.07</v>
      </c>
      <c r="Q137" s="10">
        <v>371.71100000000001</v>
      </c>
      <c r="R137" s="11">
        <f t="shared" si="25"/>
        <v>148759.16500000001</v>
      </c>
      <c r="S137" s="11">
        <v>7376.243799999952</v>
      </c>
      <c r="V137" s="1"/>
    </row>
    <row r="138" spans="2:22" ht="51.75" hidden="1" customHeight="1">
      <c r="B138" s="37" t="s">
        <v>25</v>
      </c>
      <c r="C138" s="6">
        <f t="shared" si="26"/>
        <v>910703.53365999996</v>
      </c>
      <c r="D138" s="5">
        <v>132402.323</v>
      </c>
      <c r="E138" s="5">
        <v>65081.483999999997</v>
      </c>
      <c r="F138" s="6">
        <f t="shared" si="27"/>
        <v>197483.807</v>
      </c>
      <c r="G138" s="5">
        <v>261419.274</v>
      </c>
      <c r="H138" s="5">
        <v>10971.286</v>
      </c>
      <c r="I138" s="5">
        <v>281236.55699999997</v>
      </c>
      <c r="J138" s="6">
        <f t="shared" si="28"/>
        <v>553627.11699999997</v>
      </c>
      <c r="K138" s="6">
        <f t="shared" si="24"/>
        <v>27752.54</v>
      </c>
      <c r="L138" s="5">
        <v>11608.635</v>
      </c>
      <c r="M138" s="5">
        <v>16143.905000000001</v>
      </c>
      <c r="N138" s="6">
        <v>120118.781</v>
      </c>
      <c r="O138" s="5">
        <v>10261.812</v>
      </c>
      <c r="P138" s="5">
        <v>109673.29700000001</v>
      </c>
      <c r="Q138" s="5">
        <v>183.672</v>
      </c>
      <c r="R138" s="6">
        <f t="shared" si="25"/>
        <v>147871.321</v>
      </c>
      <c r="S138" s="6">
        <v>11721.288659999967</v>
      </c>
      <c r="V138" s="1"/>
    </row>
    <row r="139" spans="2:22" ht="51.75" hidden="1" customHeight="1">
      <c r="B139" s="9" t="s">
        <v>26</v>
      </c>
      <c r="C139" s="11">
        <f t="shared" si="26"/>
        <v>980981.52120000008</v>
      </c>
      <c r="D139" s="10">
        <v>136036.91200000001</v>
      </c>
      <c r="E139" s="10">
        <v>62579.724999999999</v>
      </c>
      <c r="F139" s="11">
        <f t="shared" si="27"/>
        <v>198616.63700000002</v>
      </c>
      <c r="G139" s="10">
        <v>254281.842</v>
      </c>
      <c r="H139" s="10">
        <v>8828.9840000000004</v>
      </c>
      <c r="I139" s="10">
        <v>293606.16700000002</v>
      </c>
      <c r="J139" s="11">
        <f t="shared" si="28"/>
        <v>556716.99300000002</v>
      </c>
      <c r="K139" s="11">
        <f t="shared" si="24"/>
        <v>60555.483999999997</v>
      </c>
      <c r="L139" s="10">
        <v>11191.8</v>
      </c>
      <c r="M139" s="10">
        <v>49363.684000000001</v>
      </c>
      <c r="N139" s="11">
        <v>155019.53400000001</v>
      </c>
      <c r="O139" s="10">
        <v>33388.082999999999</v>
      </c>
      <c r="P139" s="10">
        <v>121309.151</v>
      </c>
      <c r="Q139" s="10">
        <v>322.3</v>
      </c>
      <c r="R139" s="11">
        <f t="shared" si="25"/>
        <v>215575.01800000001</v>
      </c>
      <c r="S139" s="11">
        <v>10072.873200000047</v>
      </c>
      <c r="V139" s="1"/>
    </row>
    <row r="140" spans="2:22" ht="51.75" hidden="1" customHeight="1">
      <c r="B140" s="37" t="s">
        <v>27</v>
      </c>
      <c r="C140" s="6">
        <f t="shared" si="26"/>
        <v>946671.81599999999</v>
      </c>
      <c r="D140" s="5">
        <v>134634.09299999999</v>
      </c>
      <c r="E140" s="5">
        <v>53867.737999999998</v>
      </c>
      <c r="F140" s="6">
        <f t="shared" si="27"/>
        <v>188501.83100000001</v>
      </c>
      <c r="G140" s="5">
        <v>223715.91</v>
      </c>
      <c r="H140" s="5">
        <v>10195.633</v>
      </c>
      <c r="I140" s="5">
        <v>324197.571</v>
      </c>
      <c r="J140" s="6">
        <f t="shared" si="28"/>
        <v>558109.11399999994</v>
      </c>
      <c r="K140" s="6">
        <f t="shared" si="24"/>
        <v>31821.205999999998</v>
      </c>
      <c r="L140" s="5">
        <v>10329.008</v>
      </c>
      <c r="M140" s="5">
        <v>21492.198</v>
      </c>
      <c r="N140" s="6">
        <v>156200.15700000001</v>
      </c>
      <c r="O140" s="5">
        <v>12421.855</v>
      </c>
      <c r="P140" s="5">
        <v>143746.848</v>
      </c>
      <c r="Q140" s="5">
        <v>31.454000000000001</v>
      </c>
      <c r="R140" s="6">
        <f t="shared" si="25"/>
        <v>188021.36300000001</v>
      </c>
      <c r="S140" s="6">
        <v>12039.508</v>
      </c>
      <c r="V140" s="1"/>
    </row>
    <row r="141" spans="2:22" ht="51.75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5"/>
      <c r="L141" s="36"/>
      <c r="M141" s="36"/>
      <c r="N141" s="35"/>
      <c r="O141" s="36"/>
      <c r="P141" s="36"/>
      <c r="Q141" s="36"/>
      <c r="R141" s="35"/>
      <c r="S141" s="35"/>
      <c r="V141" s="1"/>
    </row>
    <row r="142" spans="2:22" ht="51.75" hidden="1" customHeight="1">
      <c r="B142" s="9" t="s">
        <v>16</v>
      </c>
      <c r="C142" s="11">
        <f t="shared" ref="C142:C153" si="29">F142+J142+R142+S142</f>
        <v>922079.05938000011</v>
      </c>
      <c r="D142" s="10">
        <v>131738.995</v>
      </c>
      <c r="E142" s="10">
        <v>72273.183000000005</v>
      </c>
      <c r="F142" s="11">
        <f t="shared" ref="F142:F153" si="30">E142+D142</f>
        <v>204012.17800000001</v>
      </c>
      <c r="G142" s="10">
        <v>289746.337</v>
      </c>
      <c r="H142" s="10">
        <v>11273.248</v>
      </c>
      <c r="I142" s="10">
        <v>244461.587</v>
      </c>
      <c r="J142" s="11">
        <f t="shared" ref="J142:J153" si="31">I142+H142+G142</f>
        <v>545481.17200000002</v>
      </c>
      <c r="K142" s="11">
        <f t="shared" si="24"/>
        <v>44693.803999999996</v>
      </c>
      <c r="L142" s="10">
        <v>22195.044999999998</v>
      </c>
      <c r="M142" s="10">
        <v>22498.758999999998</v>
      </c>
      <c r="N142" s="11">
        <v>115882.12699999999</v>
      </c>
      <c r="O142" s="10">
        <v>8268.1239999999998</v>
      </c>
      <c r="P142" s="10">
        <v>107259.526</v>
      </c>
      <c r="Q142" s="10">
        <v>354.47699999999998</v>
      </c>
      <c r="R142" s="11">
        <f t="shared" si="25"/>
        <v>160575.93099999998</v>
      </c>
      <c r="S142" s="11">
        <v>12009.778379999996</v>
      </c>
      <c r="V142" s="1"/>
    </row>
    <row r="143" spans="2:22" ht="51.75" hidden="1" customHeight="1">
      <c r="B143" s="37" t="s">
        <v>17</v>
      </c>
      <c r="C143" s="6">
        <f t="shared" si="29"/>
        <v>839128.16503000003</v>
      </c>
      <c r="D143" s="5">
        <v>142543.47700000001</v>
      </c>
      <c r="E143" s="5">
        <v>67276.361999999994</v>
      </c>
      <c r="F143" s="6">
        <f t="shared" si="30"/>
        <v>209819.83900000001</v>
      </c>
      <c r="G143" s="5">
        <v>174227.43299999999</v>
      </c>
      <c r="H143" s="5">
        <v>12653.228999999999</v>
      </c>
      <c r="I143" s="5">
        <v>266370.97899999999</v>
      </c>
      <c r="J143" s="6">
        <f t="shared" si="31"/>
        <v>453251.64099999995</v>
      </c>
      <c r="K143" s="6">
        <f t="shared" si="24"/>
        <v>32278.539000000001</v>
      </c>
      <c r="L143" s="5">
        <v>10163.782999999999</v>
      </c>
      <c r="M143" s="5">
        <v>22114.756000000001</v>
      </c>
      <c r="N143" s="6">
        <v>133600.08900000001</v>
      </c>
      <c r="O143" s="5">
        <v>10598.635</v>
      </c>
      <c r="P143" s="5">
        <v>122680.08500000001</v>
      </c>
      <c r="Q143" s="5">
        <v>321.36900000000003</v>
      </c>
      <c r="R143" s="6">
        <f t="shared" si="25"/>
        <v>165878.628</v>
      </c>
      <c r="S143" s="6">
        <v>10178.057029999971</v>
      </c>
      <c r="V143" s="1"/>
    </row>
    <row r="144" spans="2:22" ht="51.75" hidden="1" customHeight="1">
      <c r="B144" s="9" t="s">
        <v>18</v>
      </c>
      <c r="C144" s="11">
        <f t="shared" si="29"/>
        <v>1059631.284</v>
      </c>
      <c r="D144" s="10">
        <v>156596.6</v>
      </c>
      <c r="E144" s="10">
        <v>82936.301000000007</v>
      </c>
      <c r="F144" s="11">
        <f t="shared" si="30"/>
        <v>239532.90100000001</v>
      </c>
      <c r="G144" s="10">
        <v>280872.71899999998</v>
      </c>
      <c r="H144" s="10">
        <v>11358.550999999999</v>
      </c>
      <c r="I144" s="10">
        <v>340332.44099999999</v>
      </c>
      <c r="J144" s="11">
        <f t="shared" si="31"/>
        <v>632563.71099999989</v>
      </c>
      <c r="K144" s="11">
        <f t="shared" si="24"/>
        <v>39090.021999999997</v>
      </c>
      <c r="L144" s="10">
        <v>16448.800999999999</v>
      </c>
      <c r="M144" s="10">
        <v>22641.221000000001</v>
      </c>
      <c r="N144" s="11">
        <v>136775.462</v>
      </c>
      <c r="O144" s="10">
        <v>10663.855</v>
      </c>
      <c r="P144" s="10">
        <v>125799.944</v>
      </c>
      <c r="Q144" s="10">
        <v>311.66300000000001</v>
      </c>
      <c r="R144" s="11">
        <f t="shared" si="25"/>
        <v>175865.484</v>
      </c>
      <c r="S144" s="11">
        <v>11669.188</v>
      </c>
      <c r="V144" s="1"/>
    </row>
    <row r="145" spans="2:22" ht="51.75" hidden="1" customHeight="1">
      <c r="B145" s="37" t="s">
        <v>19</v>
      </c>
      <c r="C145" s="6">
        <f t="shared" si="29"/>
        <v>1019120.16921</v>
      </c>
      <c r="D145" s="5">
        <v>161294.34899999999</v>
      </c>
      <c r="E145" s="5">
        <v>86686.41</v>
      </c>
      <c r="F145" s="6">
        <f t="shared" si="30"/>
        <v>247980.75899999999</v>
      </c>
      <c r="G145" s="5">
        <v>186609.109</v>
      </c>
      <c r="H145" s="5">
        <v>11037.866</v>
      </c>
      <c r="I145" s="5">
        <v>366589.80499999999</v>
      </c>
      <c r="J145" s="6">
        <f t="shared" si="31"/>
        <v>564236.78</v>
      </c>
      <c r="K145" s="6">
        <f t="shared" si="24"/>
        <v>39004.388999999996</v>
      </c>
      <c r="L145" s="5">
        <v>12467.57</v>
      </c>
      <c r="M145" s="5">
        <v>26536.819</v>
      </c>
      <c r="N145" s="6">
        <v>158582.60999999999</v>
      </c>
      <c r="O145" s="5">
        <v>12490.342000000001</v>
      </c>
      <c r="P145" s="5">
        <v>145809.22</v>
      </c>
      <c r="Q145" s="5">
        <v>283.048</v>
      </c>
      <c r="R145" s="6">
        <f t="shared" si="25"/>
        <v>197586.99899999998</v>
      </c>
      <c r="S145" s="6">
        <v>9315.6312100000378</v>
      </c>
      <c r="V145" s="1"/>
    </row>
    <row r="146" spans="2:22" ht="51.75" hidden="1" customHeight="1">
      <c r="B146" s="9" t="s">
        <v>20</v>
      </c>
      <c r="C146" s="11">
        <f t="shared" si="29"/>
        <v>1067483.8705399998</v>
      </c>
      <c r="D146" s="10">
        <v>158982.071</v>
      </c>
      <c r="E146" s="10">
        <v>80490.831999999995</v>
      </c>
      <c r="F146" s="11">
        <f t="shared" si="30"/>
        <v>239472.90299999999</v>
      </c>
      <c r="G146" s="10">
        <v>257038.386</v>
      </c>
      <c r="H146" s="10">
        <v>14535.788</v>
      </c>
      <c r="I146" s="10">
        <v>367323.18199999997</v>
      </c>
      <c r="J146" s="11">
        <f t="shared" si="31"/>
        <v>638897.35599999991</v>
      </c>
      <c r="K146" s="11">
        <f t="shared" si="24"/>
        <v>38060.817000000003</v>
      </c>
      <c r="L146" s="10">
        <v>12410.58</v>
      </c>
      <c r="M146" s="10">
        <v>25650.237000000001</v>
      </c>
      <c r="N146" s="11">
        <v>135536.03599999999</v>
      </c>
      <c r="O146" s="10">
        <v>13559.638999999999</v>
      </c>
      <c r="P146" s="10">
        <v>121873.621</v>
      </c>
      <c r="Q146" s="10">
        <v>102.776</v>
      </c>
      <c r="R146" s="11">
        <f t="shared" si="25"/>
        <v>173596.853</v>
      </c>
      <c r="S146" s="11">
        <v>15516.758539999963</v>
      </c>
      <c r="V146" s="1"/>
    </row>
    <row r="147" spans="2:22" ht="51.75" hidden="1" customHeight="1">
      <c r="B147" s="37" t="s">
        <v>21</v>
      </c>
      <c r="C147" s="6">
        <f t="shared" si="29"/>
        <v>1185284.32121</v>
      </c>
      <c r="D147" s="5">
        <v>171653.84899999999</v>
      </c>
      <c r="E147" s="5">
        <v>80224.304999999993</v>
      </c>
      <c r="F147" s="6">
        <f t="shared" si="30"/>
        <v>251878.15399999998</v>
      </c>
      <c r="G147" s="5">
        <v>273258.13299999997</v>
      </c>
      <c r="H147" s="5">
        <v>16133.59</v>
      </c>
      <c r="I147" s="5">
        <v>431654.57400000002</v>
      </c>
      <c r="J147" s="6">
        <f t="shared" si="31"/>
        <v>721046.29700000002</v>
      </c>
      <c r="K147" s="6">
        <f t="shared" si="24"/>
        <v>46478.627</v>
      </c>
      <c r="L147" s="5">
        <v>18072.998</v>
      </c>
      <c r="M147" s="5">
        <v>28405.629000000001</v>
      </c>
      <c r="N147" s="6">
        <v>155399.82250000001</v>
      </c>
      <c r="O147" s="5">
        <v>11201.245000000001</v>
      </c>
      <c r="P147" s="5">
        <v>143911.05850000001</v>
      </c>
      <c r="Q147" s="5">
        <v>287.51900000000001</v>
      </c>
      <c r="R147" s="6">
        <f t="shared" si="25"/>
        <v>201878.44950000002</v>
      </c>
      <c r="S147" s="6">
        <v>10481.420710000039</v>
      </c>
      <c r="V147" s="1"/>
    </row>
    <row r="148" spans="2:22" ht="51.75" hidden="1" customHeight="1">
      <c r="B148" s="9" t="s">
        <v>22</v>
      </c>
      <c r="C148" s="11">
        <f t="shared" si="29"/>
        <v>1167113.44395</v>
      </c>
      <c r="D148" s="10">
        <v>187856.83199999999</v>
      </c>
      <c r="E148" s="10">
        <v>92447.423999999999</v>
      </c>
      <c r="F148" s="11">
        <f t="shared" si="30"/>
        <v>280304.25599999999</v>
      </c>
      <c r="G148" s="10">
        <v>239891.79399999999</v>
      </c>
      <c r="H148" s="10">
        <v>16751.903999999999</v>
      </c>
      <c r="I148" s="10">
        <v>424337.984</v>
      </c>
      <c r="J148" s="11">
        <f t="shared" si="31"/>
        <v>680981.68200000003</v>
      </c>
      <c r="K148" s="11">
        <f t="shared" si="24"/>
        <v>41542.04</v>
      </c>
      <c r="L148" s="10">
        <v>11349.616</v>
      </c>
      <c r="M148" s="10">
        <v>30192.423999999999</v>
      </c>
      <c r="N148" s="11">
        <v>152719.64300000001</v>
      </c>
      <c r="O148" s="10">
        <v>11845.826999999999</v>
      </c>
      <c r="P148" s="10">
        <v>140542.57999999999</v>
      </c>
      <c r="Q148" s="10">
        <v>331.23599999999999</v>
      </c>
      <c r="R148" s="11">
        <f t="shared" si="25"/>
        <v>194261.68300000002</v>
      </c>
      <c r="S148" s="11">
        <v>11565.822950000047</v>
      </c>
      <c r="V148" s="1"/>
    </row>
    <row r="149" spans="2:22" ht="51.75" hidden="1" customHeight="1">
      <c r="B149" s="37" t="s">
        <v>23</v>
      </c>
      <c r="C149" s="6">
        <f t="shared" si="29"/>
        <v>1038424.40646</v>
      </c>
      <c r="D149" s="5">
        <v>174413.247</v>
      </c>
      <c r="E149" s="5">
        <v>88104.839000000007</v>
      </c>
      <c r="F149" s="6">
        <f t="shared" si="30"/>
        <v>262518.08600000001</v>
      </c>
      <c r="G149" s="5">
        <v>194680.53599999999</v>
      </c>
      <c r="H149" s="5">
        <v>16320.189</v>
      </c>
      <c r="I149" s="5">
        <v>361897.76299999998</v>
      </c>
      <c r="J149" s="6">
        <f t="shared" si="31"/>
        <v>572898.48800000001</v>
      </c>
      <c r="K149" s="6">
        <f t="shared" si="24"/>
        <v>36867.430999999997</v>
      </c>
      <c r="L149" s="5">
        <v>10518.967000000001</v>
      </c>
      <c r="M149" s="5">
        <v>26348.464</v>
      </c>
      <c r="N149" s="6">
        <v>152918.98749999999</v>
      </c>
      <c r="O149" s="5">
        <v>11289.683000000001</v>
      </c>
      <c r="P149" s="5">
        <v>141609.70449999999</v>
      </c>
      <c r="Q149" s="5">
        <v>19.600000000000001</v>
      </c>
      <c r="R149" s="6">
        <f t="shared" si="25"/>
        <v>189786.41849999997</v>
      </c>
      <c r="S149" s="6">
        <v>13221.413960000038</v>
      </c>
      <c r="V149" s="1"/>
    </row>
    <row r="150" spans="2:22" ht="51.75" hidden="1" customHeight="1">
      <c r="B150" s="9" t="s">
        <v>24</v>
      </c>
      <c r="C150" s="11">
        <f t="shared" si="29"/>
        <v>1043707.1069999998</v>
      </c>
      <c r="D150" s="10">
        <v>184411.981</v>
      </c>
      <c r="E150" s="10">
        <v>74994.570000000007</v>
      </c>
      <c r="F150" s="11">
        <f t="shared" si="30"/>
        <v>259406.55100000001</v>
      </c>
      <c r="G150" s="10">
        <v>251225.66800000001</v>
      </c>
      <c r="H150" s="10">
        <v>14353.841</v>
      </c>
      <c r="I150" s="10">
        <v>346348.61</v>
      </c>
      <c r="J150" s="11">
        <f t="shared" si="31"/>
        <v>611928.11899999995</v>
      </c>
      <c r="K150" s="11">
        <f t="shared" si="24"/>
        <v>30167.663</v>
      </c>
      <c r="L150" s="10">
        <v>14500.383</v>
      </c>
      <c r="M150" s="10">
        <v>15667.28</v>
      </c>
      <c r="N150" s="11">
        <v>128888.155</v>
      </c>
      <c r="O150" s="10">
        <v>11311.777</v>
      </c>
      <c r="P150" s="10">
        <v>117543.978</v>
      </c>
      <c r="Q150" s="10">
        <v>32.4</v>
      </c>
      <c r="R150" s="11">
        <f t="shared" si="25"/>
        <v>159055.818</v>
      </c>
      <c r="S150" s="11">
        <v>13316.619000000001</v>
      </c>
      <c r="V150" s="1"/>
    </row>
    <row r="151" spans="2:22" ht="51.75" hidden="1" customHeight="1">
      <c r="B151" s="37" t="s">
        <v>25</v>
      </c>
      <c r="C151" s="6">
        <f t="shared" si="29"/>
        <v>996010.43910000008</v>
      </c>
      <c r="D151" s="5">
        <v>186825.12700000001</v>
      </c>
      <c r="E151" s="5">
        <v>79753.217000000004</v>
      </c>
      <c r="F151" s="6">
        <f t="shared" si="30"/>
        <v>266578.34400000004</v>
      </c>
      <c r="G151" s="5">
        <v>171999.783</v>
      </c>
      <c r="H151" s="5">
        <v>12790.938</v>
      </c>
      <c r="I151" s="5">
        <v>353368.94</v>
      </c>
      <c r="J151" s="6">
        <f t="shared" si="31"/>
        <v>538159.66100000008</v>
      </c>
      <c r="K151" s="6">
        <f t="shared" si="24"/>
        <v>34171.415000000001</v>
      </c>
      <c r="L151" s="5">
        <v>14927.508</v>
      </c>
      <c r="M151" s="5">
        <v>19243.906999999999</v>
      </c>
      <c r="N151" s="6">
        <v>143986.90950000001</v>
      </c>
      <c r="O151" s="5">
        <v>10940.210999999999</v>
      </c>
      <c r="P151" s="5">
        <v>132453.86550000001</v>
      </c>
      <c r="Q151" s="5">
        <v>592.83299999999997</v>
      </c>
      <c r="R151" s="6">
        <f t="shared" si="25"/>
        <v>178158.32450000002</v>
      </c>
      <c r="S151" s="6">
        <v>13114.109600000023</v>
      </c>
      <c r="V151" s="1"/>
    </row>
    <row r="152" spans="2:22" ht="51.75" hidden="1" customHeight="1">
      <c r="B152" s="9" t="s">
        <v>26</v>
      </c>
      <c r="C152" s="11">
        <f t="shared" si="29"/>
        <v>913048.9111599999</v>
      </c>
      <c r="D152" s="10">
        <v>185412.82</v>
      </c>
      <c r="E152" s="10">
        <v>71621.645999999993</v>
      </c>
      <c r="F152" s="11">
        <f t="shared" si="30"/>
        <v>257034.46600000001</v>
      </c>
      <c r="G152" s="10">
        <v>118938.715</v>
      </c>
      <c r="H152" s="10">
        <v>12093.037</v>
      </c>
      <c r="I152" s="10">
        <v>328535.61499999999</v>
      </c>
      <c r="J152" s="11">
        <f t="shared" si="31"/>
        <v>459567.36699999997</v>
      </c>
      <c r="K152" s="11">
        <f t="shared" si="24"/>
        <v>43170.212</v>
      </c>
      <c r="L152" s="10">
        <v>14074.092000000001</v>
      </c>
      <c r="M152" s="10">
        <v>29096.12</v>
      </c>
      <c r="N152" s="11">
        <v>137493.9455</v>
      </c>
      <c r="O152" s="10">
        <v>11926.179</v>
      </c>
      <c r="P152" s="10">
        <v>125421.7855</v>
      </c>
      <c r="Q152" s="10">
        <v>145.98099999999999</v>
      </c>
      <c r="R152" s="11">
        <f t="shared" si="25"/>
        <v>180664.1575</v>
      </c>
      <c r="S152" s="11">
        <v>15782.920659999967</v>
      </c>
      <c r="V152" s="1"/>
    </row>
    <row r="153" spans="2:22" ht="51.75" hidden="1" customHeight="1">
      <c r="B153" s="37" t="s">
        <v>27</v>
      </c>
      <c r="C153" s="6">
        <f t="shared" si="29"/>
        <v>809863.65377000009</v>
      </c>
      <c r="D153" s="5">
        <v>183223.658</v>
      </c>
      <c r="E153" s="5">
        <v>56357.593999999997</v>
      </c>
      <c r="F153" s="6">
        <f t="shared" si="30"/>
        <v>239581.25199999998</v>
      </c>
      <c r="G153" s="5">
        <v>105764.652</v>
      </c>
      <c r="H153" s="5">
        <v>10057.942999999999</v>
      </c>
      <c r="I153" s="5">
        <v>294038.42300000001</v>
      </c>
      <c r="J153" s="6">
        <f t="shared" si="31"/>
        <v>409861.01800000004</v>
      </c>
      <c r="K153" s="6">
        <f t="shared" si="24"/>
        <v>32311.019</v>
      </c>
      <c r="L153" s="5">
        <v>12155.811</v>
      </c>
      <c r="M153" s="5">
        <v>20155.207999999999</v>
      </c>
      <c r="N153" s="6">
        <v>115116.2015</v>
      </c>
      <c r="O153" s="5">
        <v>10799.691000000001</v>
      </c>
      <c r="P153" s="5">
        <v>104141.7755</v>
      </c>
      <c r="Q153" s="5">
        <v>174.73500000000001</v>
      </c>
      <c r="R153" s="6">
        <f t="shared" si="25"/>
        <v>147427.2205</v>
      </c>
      <c r="S153" s="6">
        <v>12994.163269999981</v>
      </c>
      <c r="V153" s="1"/>
    </row>
    <row r="154" spans="2:22" ht="51.75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5"/>
      <c r="L154" s="36"/>
      <c r="M154" s="36"/>
      <c r="N154" s="35"/>
      <c r="O154" s="36"/>
      <c r="P154" s="36"/>
      <c r="Q154" s="36"/>
      <c r="R154" s="35"/>
      <c r="S154" s="35"/>
      <c r="V154" s="1"/>
    </row>
    <row r="155" spans="2:22" ht="51.75" hidden="1" customHeight="1">
      <c r="B155" s="9" t="s">
        <v>16</v>
      </c>
      <c r="C155" s="11">
        <f t="shared" ref="C155:C166" si="32">F155+J155+R155+S155</f>
        <v>759891.55850000004</v>
      </c>
      <c r="D155" s="10">
        <v>155998.06200000001</v>
      </c>
      <c r="E155" s="10">
        <v>59733.332000000002</v>
      </c>
      <c r="F155" s="11">
        <f t="shared" ref="F155:F166" si="33">E155+D155</f>
        <v>215731.394</v>
      </c>
      <c r="G155" s="10">
        <v>116867.24</v>
      </c>
      <c r="H155" s="10">
        <v>10474.879999999999</v>
      </c>
      <c r="I155" s="10">
        <v>240019.625</v>
      </c>
      <c r="J155" s="11">
        <f t="shared" ref="J155:J166" si="34">I155+H155+G155</f>
        <v>367361.745</v>
      </c>
      <c r="K155" s="11">
        <f t="shared" si="24"/>
        <v>36996.616000000002</v>
      </c>
      <c r="L155" s="10">
        <v>14281.867</v>
      </c>
      <c r="M155" s="10">
        <v>22714.749</v>
      </c>
      <c r="N155" s="11">
        <v>125063.382</v>
      </c>
      <c r="O155" s="10">
        <v>11173.120999999999</v>
      </c>
      <c r="P155" s="10">
        <v>113452.28200000001</v>
      </c>
      <c r="Q155" s="10">
        <v>437.97899999999998</v>
      </c>
      <c r="R155" s="11">
        <f t="shared" si="25"/>
        <v>162059.99799999999</v>
      </c>
      <c r="S155" s="11">
        <v>14738.4215</v>
      </c>
      <c r="V155" s="1"/>
    </row>
    <row r="156" spans="2:22" ht="51.75" hidden="1" customHeight="1">
      <c r="B156" s="37" t="s">
        <v>17</v>
      </c>
      <c r="C156" s="6">
        <f t="shared" si="32"/>
        <v>649206.70760000008</v>
      </c>
      <c r="D156" s="5">
        <v>143455.538</v>
      </c>
      <c r="E156" s="5">
        <v>53800.07</v>
      </c>
      <c r="F156" s="6">
        <f t="shared" si="33"/>
        <v>197255.60800000001</v>
      </c>
      <c r="G156" s="5">
        <v>77006.031000000003</v>
      </c>
      <c r="H156" s="5">
        <v>11298.769</v>
      </c>
      <c r="I156" s="5">
        <v>206618.69099999999</v>
      </c>
      <c r="J156" s="6">
        <f t="shared" si="34"/>
        <v>294923.49099999998</v>
      </c>
      <c r="K156" s="6">
        <f t="shared" si="24"/>
        <v>41896.251999999993</v>
      </c>
      <c r="L156" s="5">
        <v>18194.508999999998</v>
      </c>
      <c r="M156" s="5">
        <v>23701.742999999999</v>
      </c>
      <c r="N156" s="6">
        <v>97181.807000000001</v>
      </c>
      <c r="O156" s="5">
        <v>15890.959000000001</v>
      </c>
      <c r="P156" s="5">
        <v>80742.243000000002</v>
      </c>
      <c r="Q156" s="5">
        <v>548.60500000000002</v>
      </c>
      <c r="R156" s="6">
        <f t="shared" si="25"/>
        <v>139078.05900000001</v>
      </c>
      <c r="S156" s="6">
        <v>17949.549600000024</v>
      </c>
      <c r="V156" s="1"/>
    </row>
    <row r="157" spans="2:22" ht="51.75" hidden="1" customHeight="1">
      <c r="B157" s="9" t="s">
        <v>18</v>
      </c>
      <c r="C157" s="11">
        <f t="shared" si="32"/>
        <v>825458.94228999992</v>
      </c>
      <c r="D157" s="10">
        <v>169969.068</v>
      </c>
      <c r="E157" s="10">
        <v>72085.634000000005</v>
      </c>
      <c r="F157" s="11">
        <f t="shared" si="33"/>
        <v>242054.70199999999</v>
      </c>
      <c r="G157" s="10">
        <v>145262.77100000001</v>
      </c>
      <c r="H157" s="10">
        <v>9509.4500000000007</v>
      </c>
      <c r="I157" s="10">
        <v>250271.408</v>
      </c>
      <c r="J157" s="11">
        <f t="shared" si="34"/>
        <v>405043.62900000002</v>
      </c>
      <c r="K157" s="11">
        <f t="shared" si="24"/>
        <v>36093.576000000001</v>
      </c>
      <c r="L157" s="10">
        <v>17022.848000000002</v>
      </c>
      <c r="M157" s="10">
        <v>19070.727999999999</v>
      </c>
      <c r="N157" s="11">
        <v>124009.053</v>
      </c>
      <c r="O157" s="10">
        <v>11985.018</v>
      </c>
      <c r="P157" s="10">
        <v>111538.696</v>
      </c>
      <c r="Q157" s="10">
        <v>485.339</v>
      </c>
      <c r="R157" s="11">
        <f t="shared" si="25"/>
        <v>160102.62900000002</v>
      </c>
      <c r="S157" s="11">
        <v>18257.982289999964</v>
      </c>
      <c r="V157" s="1"/>
    </row>
    <row r="158" spans="2:22" ht="51.75" hidden="1" customHeight="1">
      <c r="B158" s="37" t="s">
        <v>19</v>
      </c>
      <c r="C158" s="6">
        <f t="shared" si="32"/>
        <v>813938.66014999989</v>
      </c>
      <c r="D158" s="5">
        <v>174568.64799999999</v>
      </c>
      <c r="E158" s="5">
        <v>83212.407000000007</v>
      </c>
      <c r="F158" s="6">
        <f t="shared" si="33"/>
        <v>257781.05499999999</v>
      </c>
      <c r="G158" s="5">
        <v>135990.29999999999</v>
      </c>
      <c r="H158" s="5">
        <v>9344.8809999999994</v>
      </c>
      <c r="I158" s="5">
        <v>226889.451</v>
      </c>
      <c r="J158" s="6">
        <f t="shared" si="34"/>
        <v>372224.63199999998</v>
      </c>
      <c r="K158" s="6">
        <f t="shared" si="24"/>
        <v>56264.843999999997</v>
      </c>
      <c r="L158" s="5">
        <v>30916.27</v>
      </c>
      <c r="M158" s="5">
        <v>25348.574000000001</v>
      </c>
      <c r="N158" s="6">
        <v>112076.232</v>
      </c>
      <c r="O158" s="5">
        <v>15274.817999999999</v>
      </c>
      <c r="P158" s="5">
        <v>96571.524000000005</v>
      </c>
      <c r="Q158" s="5">
        <v>229.89</v>
      </c>
      <c r="R158" s="6">
        <f t="shared" si="25"/>
        <v>168341.076</v>
      </c>
      <c r="S158" s="6">
        <v>15591.897149999977</v>
      </c>
      <c r="V158" s="1"/>
    </row>
    <row r="159" spans="2:22" ht="51.75" hidden="1" customHeight="1">
      <c r="B159" s="9" t="s">
        <v>20</v>
      </c>
      <c r="C159" s="11">
        <f t="shared" si="32"/>
        <v>814012.8587499999</v>
      </c>
      <c r="D159" s="10">
        <v>175019.736</v>
      </c>
      <c r="E159" s="10">
        <v>82253.907999999996</v>
      </c>
      <c r="F159" s="11">
        <f t="shared" si="33"/>
        <v>257273.644</v>
      </c>
      <c r="G159" s="10">
        <v>107011.762</v>
      </c>
      <c r="H159" s="10">
        <v>21217.97</v>
      </c>
      <c r="I159" s="10">
        <v>272823.58299999998</v>
      </c>
      <c r="J159" s="11">
        <f t="shared" si="34"/>
        <v>401053.31499999994</v>
      </c>
      <c r="K159" s="11">
        <f t="shared" si="24"/>
        <v>29850.216</v>
      </c>
      <c r="L159" s="10">
        <v>14515.527</v>
      </c>
      <c r="M159" s="10">
        <v>15334.689</v>
      </c>
      <c r="N159" s="11">
        <v>107063.999</v>
      </c>
      <c r="O159" s="10">
        <v>15539.187</v>
      </c>
      <c r="P159" s="10">
        <v>91438.252999999997</v>
      </c>
      <c r="Q159" s="10">
        <v>86.558999999999997</v>
      </c>
      <c r="R159" s="11">
        <f t="shared" si="25"/>
        <v>136914.215</v>
      </c>
      <c r="S159" s="11">
        <v>18771.68475</v>
      </c>
      <c r="V159" s="1"/>
    </row>
    <row r="160" spans="2:22" ht="51.75" hidden="1" customHeight="1">
      <c r="B160" s="37" t="s">
        <v>21</v>
      </c>
      <c r="C160" s="6">
        <f t="shared" si="32"/>
        <v>823489.98705999996</v>
      </c>
      <c r="D160" s="5">
        <v>166036.46799999999</v>
      </c>
      <c r="E160" s="5">
        <v>89182.372000000003</v>
      </c>
      <c r="F160" s="6">
        <f t="shared" si="33"/>
        <v>255218.84</v>
      </c>
      <c r="G160" s="5">
        <v>119223.66899999999</v>
      </c>
      <c r="H160" s="5">
        <v>15592.334000000001</v>
      </c>
      <c r="I160" s="5">
        <v>276361.15399999998</v>
      </c>
      <c r="J160" s="6">
        <f t="shared" si="34"/>
        <v>411177.15699999995</v>
      </c>
      <c r="K160" s="6">
        <f t="shared" si="24"/>
        <v>33243.724000000002</v>
      </c>
      <c r="L160" s="5">
        <v>12847.63</v>
      </c>
      <c r="M160" s="5">
        <v>20396.094000000001</v>
      </c>
      <c r="N160" s="6">
        <v>110183.61</v>
      </c>
      <c r="O160" s="5">
        <v>19337.73</v>
      </c>
      <c r="P160" s="5">
        <v>90609.172999999995</v>
      </c>
      <c r="Q160" s="5">
        <v>236.70699999999999</v>
      </c>
      <c r="R160" s="6">
        <f t="shared" si="25"/>
        <v>143427.334</v>
      </c>
      <c r="S160" s="6">
        <v>13666.656059999943</v>
      </c>
      <c r="V160" s="1"/>
    </row>
    <row r="161" spans="2:22" ht="51.75" hidden="1" customHeight="1">
      <c r="B161" s="9" t="s">
        <v>22</v>
      </c>
      <c r="C161" s="11">
        <f t="shared" si="32"/>
        <v>956195.88129999989</v>
      </c>
      <c r="D161" s="10">
        <v>178635.122</v>
      </c>
      <c r="E161" s="10">
        <v>91975.017000000007</v>
      </c>
      <c r="F161" s="11">
        <f t="shared" si="33"/>
        <v>270610.13900000002</v>
      </c>
      <c r="G161" s="10">
        <v>192176.285</v>
      </c>
      <c r="H161" s="10">
        <v>14107.278</v>
      </c>
      <c r="I161" s="10">
        <v>304093.18699999998</v>
      </c>
      <c r="J161" s="11">
        <f t="shared" si="34"/>
        <v>510376.75</v>
      </c>
      <c r="K161" s="11">
        <f t="shared" si="24"/>
        <v>56379.199000000001</v>
      </c>
      <c r="L161" s="10">
        <v>26814.59</v>
      </c>
      <c r="M161" s="10">
        <v>29564.609</v>
      </c>
      <c r="N161" s="11">
        <v>100883.838</v>
      </c>
      <c r="O161" s="10">
        <v>12726.058999999999</v>
      </c>
      <c r="P161" s="10">
        <v>87962.979000000007</v>
      </c>
      <c r="Q161" s="10">
        <v>194.8</v>
      </c>
      <c r="R161" s="11">
        <f t="shared" si="25"/>
        <v>157263.03700000001</v>
      </c>
      <c r="S161" s="11">
        <v>17945.955299999951</v>
      </c>
      <c r="V161" s="1"/>
    </row>
    <row r="162" spans="2:22" ht="51.75" hidden="1" customHeight="1">
      <c r="B162" s="37" t="s">
        <v>23</v>
      </c>
      <c r="C162" s="6">
        <f t="shared" si="32"/>
        <v>884855.48520000011</v>
      </c>
      <c r="D162" s="5">
        <v>200566.23800000001</v>
      </c>
      <c r="E162" s="5">
        <v>89434.652000000002</v>
      </c>
      <c r="F162" s="6">
        <f t="shared" si="33"/>
        <v>290000.89</v>
      </c>
      <c r="G162" s="5">
        <v>148737.20300000001</v>
      </c>
      <c r="H162" s="5">
        <v>15947.58</v>
      </c>
      <c r="I162" s="5">
        <v>273925.46000000002</v>
      </c>
      <c r="J162" s="6">
        <f t="shared" si="34"/>
        <v>438610.24300000002</v>
      </c>
      <c r="K162" s="6">
        <f t="shared" si="24"/>
        <v>34310.846000000005</v>
      </c>
      <c r="L162" s="5">
        <v>14571.626</v>
      </c>
      <c r="M162" s="5">
        <v>19739.22</v>
      </c>
      <c r="N162" s="6">
        <v>108327.55899999999</v>
      </c>
      <c r="O162" s="5">
        <v>23690.202000000001</v>
      </c>
      <c r="P162" s="5">
        <v>84341.384000000005</v>
      </c>
      <c r="Q162" s="5">
        <v>295.97300000000001</v>
      </c>
      <c r="R162" s="6">
        <f t="shared" si="25"/>
        <v>142638.405</v>
      </c>
      <c r="S162" s="6">
        <v>13605.947200000048</v>
      </c>
      <c r="V162" s="1"/>
    </row>
    <row r="163" spans="2:22" ht="51.75" hidden="1" customHeight="1">
      <c r="B163" s="9" t="s">
        <v>24</v>
      </c>
      <c r="C163" s="11">
        <f t="shared" si="32"/>
        <v>818345.46072000009</v>
      </c>
      <c r="D163" s="10">
        <v>146115.701</v>
      </c>
      <c r="E163" s="10">
        <v>77988.379000000001</v>
      </c>
      <c r="F163" s="11">
        <f t="shared" si="33"/>
        <v>224104.08000000002</v>
      </c>
      <c r="G163" s="10">
        <v>199459.83100000001</v>
      </c>
      <c r="H163" s="10">
        <v>12968.95</v>
      </c>
      <c r="I163" s="10">
        <v>243595.12899999999</v>
      </c>
      <c r="J163" s="11">
        <f t="shared" si="34"/>
        <v>456023.91000000003</v>
      </c>
      <c r="K163" s="11">
        <f t="shared" si="24"/>
        <v>32212.423999999999</v>
      </c>
      <c r="L163" s="10">
        <v>19081.018</v>
      </c>
      <c r="M163" s="10">
        <v>13131.406000000001</v>
      </c>
      <c r="N163" s="11">
        <v>97835.115999999995</v>
      </c>
      <c r="O163" s="10">
        <v>10280.691000000001</v>
      </c>
      <c r="P163" s="10">
        <v>87126.396999999997</v>
      </c>
      <c r="Q163" s="10">
        <v>428.02800000000002</v>
      </c>
      <c r="R163" s="11">
        <f t="shared" si="25"/>
        <v>130047.54</v>
      </c>
      <c r="S163" s="11">
        <v>8169.9307200000285</v>
      </c>
      <c r="V163" s="1"/>
    </row>
    <row r="164" spans="2:22" ht="51.75" hidden="1" customHeight="1">
      <c r="B164" s="37" t="s">
        <v>25</v>
      </c>
      <c r="C164" s="6">
        <f t="shared" si="32"/>
        <v>884853.65821000014</v>
      </c>
      <c r="D164" s="5">
        <v>190893.09099999999</v>
      </c>
      <c r="E164" s="5">
        <v>98408.752999999997</v>
      </c>
      <c r="F164" s="6">
        <f t="shared" si="33"/>
        <v>289301.84399999998</v>
      </c>
      <c r="G164" s="5">
        <v>141884.09899999999</v>
      </c>
      <c r="H164" s="5">
        <v>17955.048500000001</v>
      </c>
      <c r="I164" s="5">
        <v>276745.72600000002</v>
      </c>
      <c r="J164" s="6">
        <f t="shared" si="34"/>
        <v>436584.87349999999</v>
      </c>
      <c r="K164" s="6">
        <f t="shared" si="24"/>
        <v>33583</v>
      </c>
      <c r="L164" s="5">
        <v>15795.048000000001</v>
      </c>
      <c r="M164" s="5">
        <v>17787.952000000001</v>
      </c>
      <c r="N164" s="6">
        <v>105738.25900000001</v>
      </c>
      <c r="O164" s="5">
        <v>14106.286</v>
      </c>
      <c r="P164" s="5">
        <v>91568.173999999999</v>
      </c>
      <c r="Q164" s="5">
        <v>63.798999999999999</v>
      </c>
      <c r="R164" s="6">
        <f t="shared" si="25"/>
        <v>139321.25900000002</v>
      </c>
      <c r="S164" s="6">
        <v>19645.681710000037</v>
      </c>
      <c r="V164" s="1"/>
    </row>
    <row r="165" spans="2:22" ht="51.75" hidden="1" customHeight="1">
      <c r="B165" s="9" t="s">
        <v>26</v>
      </c>
      <c r="C165" s="11">
        <f t="shared" si="32"/>
        <v>917573.01078000001</v>
      </c>
      <c r="D165" s="10">
        <v>174842.21</v>
      </c>
      <c r="E165" s="10">
        <v>88297.989000000001</v>
      </c>
      <c r="F165" s="11">
        <f t="shared" si="33"/>
        <v>263140.19900000002</v>
      </c>
      <c r="G165" s="10">
        <v>220423.7</v>
      </c>
      <c r="H165" s="10">
        <v>13661.153</v>
      </c>
      <c r="I165" s="10">
        <v>276179.55200000003</v>
      </c>
      <c r="J165" s="11">
        <f t="shared" si="34"/>
        <v>510264.40500000003</v>
      </c>
      <c r="K165" s="11">
        <f t="shared" si="24"/>
        <v>34129.816999999995</v>
      </c>
      <c r="L165" s="10">
        <v>15371.409</v>
      </c>
      <c r="M165" s="10">
        <v>18758.407999999999</v>
      </c>
      <c r="N165" s="11">
        <v>91048.042000000001</v>
      </c>
      <c r="O165" s="10">
        <v>12832.487999999999</v>
      </c>
      <c r="P165" s="10">
        <v>77953.262000000002</v>
      </c>
      <c r="Q165" s="10">
        <v>262.29199999999997</v>
      </c>
      <c r="R165" s="11">
        <f t="shared" si="25"/>
        <v>125177.859</v>
      </c>
      <c r="S165" s="11">
        <v>18990.547779999972</v>
      </c>
      <c r="V165" s="1"/>
    </row>
    <row r="166" spans="2:22" ht="51.75" hidden="1" customHeight="1">
      <c r="B166" s="37" t="s">
        <v>27</v>
      </c>
      <c r="C166" s="6">
        <f t="shared" si="32"/>
        <v>959873.83110000007</v>
      </c>
      <c r="D166" s="5">
        <v>207120.663</v>
      </c>
      <c r="E166" s="5">
        <v>105745.393</v>
      </c>
      <c r="F166" s="6">
        <f t="shared" si="33"/>
        <v>312866.05599999998</v>
      </c>
      <c r="G166" s="5">
        <v>151017.261</v>
      </c>
      <c r="H166" s="5">
        <v>14847.429</v>
      </c>
      <c r="I166" s="5">
        <v>266151.79700000002</v>
      </c>
      <c r="J166" s="6">
        <f t="shared" si="34"/>
        <v>432016.48700000002</v>
      </c>
      <c r="K166" s="6">
        <f t="shared" si="24"/>
        <v>76419.205000000002</v>
      </c>
      <c r="L166" s="5">
        <v>41042.235000000001</v>
      </c>
      <c r="M166" s="5">
        <v>35376.97</v>
      </c>
      <c r="N166" s="6">
        <v>130491.94899999999</v>
      </c>
      <c r="O166" s="5">
        <v>14164.045</v>
      </c>
      <c r="P166" s="5">
        <v>116212.93399999999</v>
      </c>
      <c r="Q166" s="5">
        <v>114.97</v>
      </c>
      <c r="R166" s="6">
        <f t="shared" si="25"/>
        <v>206911.15399999998</v>
      </c>
      <c r="S166" s="6">
        <v>8080.1341000000239</v>
      </c>
      <c r="V166" s="1"/>
    </row>
    <row r="167" spans="2:22" ht="51.75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5"/>
      <c r="L167" s="36"/>
      <c r="M167" s="36"/>
      <c r="N167" s="35"/>
      <c r="O167" s="36"/>
      <c r="P167" s="36"/>
      <c r="Q167" s="36"/>
      <c r="R167" s="35"/>
      <c r="S167" s="35"/>
      <c r="V167" s="1"/>
    </row>
    <row r="168" spans="2:22" ht="51.75" hidden="1" customHeight="1">
      <c r="B168" s="9" t="s">
        <v>16</v>
      </c>
      <c r="C168" s="11">
        <f t="shared" ref="C168:C179" si="35">F168+J168+R168+S168</f>
        <v>822924.71325000015</v>
      </c>
      <c r="D168" s="10">
        <v>166134.67199999999</v>
      </c>
      <c r="E168" s="10">
        <v>97590.047000000006</v>
      </c>
      <c r="F168" s="11">
        <f t="shared" ref="F168:F179" si="36">E168+D168</f>
        <v>263724.71899999998</v>
      </c>
      <c r="G168" s="10">
        <v>158241.41800000001</v>
      </c>
      <c r="H168" s="10">
        <v>13751.128000000001</v>
      </c>
      <c r="I168" s="10">
        <v>256548.39600000001</v>
      </c>
      <c r="J168" s="11">
        <f t="shared" ref="J168:J179" si="37">I168+H168+G168</f>
        <v>428540.94200000004</v>
      </c>
      <c r="K168" s="11">
        <f t="shared" si="24"/>
        <v>25952.308000000001</v>
      </c>
      <c r="L168" s="10">
        <v>10085.152</v>
      </c>
      <c r="M168" s="10">
        <v>15867.156000000001</v>
      </c>
      <c r="N168" s="11">
        <v>95997.226999999999</v>
      </c>
      <c r="O168" s="10">
        <v>10451.102000000001</v>
      </c>
      <c r="P168" s="10">
        <v>84952.004000000001</v>
      </c>
      <c r="Q168" s="10">
        <v>594.12099999999998</v>
      </c>
      <c r="R168" s="11">
        <f t="shared" si="25"/>
        <v>121949.535</v>
      </c>
      <c r="S168" s="11">
        <v>8709.5172500000008</v>
      </c>
      <c r="V168" s="1"/>
    </row>
    <row r="169" spans="2:22" ht="51.75" hidden="1" customHeight="1">
      <c r="B169" s="37" t="s">
        <v>17</v>
      </c>
      <c r="C169" s="6">
        <f t="shared" si="35"/>
        <v>789953.90839999996</v>
      </c>
      <c r="D169" s="5">
        <v>157518.929</v>
      </c>
      <c r="E169" s="5">
        <v>85151.547000000006</v>
      </c>
      <c r="F169" s="6">
        <f t="shared" si="36"/>
        <v>242670.47600000002</v>
      </c>
      <c r="G169" s="5">
        <v>182386.97899999999</v>
      </c>
      <c r="H169" s="5">
        <v>11817.013000000001</v>
      </c>
      <c r="I169" s="5">
        <v>222641.851</v>
      </c>
      <c r="J169" s="6">
        <f t="shared" si="37"/>
        <v>416845.84299999999</v>
      </c>
      <c r="K169" s="6">
        <f t="shared" si="24"/>
        <v>36112.89</v>
      </c>
      <c r="L169" s="5">
        <v>11725.099</v>
      </c>
      <c r="M169" s="5">
        <v>24387.791000000001</v>
      </c>
      <c r="N169" s="6">
        <v>85690.035999999993</v>
      </c>
      <c r="O169" s="5">
        <v>10479.58</v>
      </c>
      <c r="P169" s="5">
        <v>74798.414000000004</v>
      </c>
      <c r="Q169" s="5">
        <v>412.04199999999997</v>
      </c>
      <c r="R169" s="6">
        <f t="shared" si="25"/>
        <v>121802.92599999999</v>
      </c>
      <c r="S169" s="6">
        <v>8634.6633999999758</v>
      </c>
      <c r="V169" s="1"/>
    </row>
    <row r="170" spans="2:22" ht="51.75" hidden="1" customHeight="1">
      <c r="B170" s="9" t="s">
        <v>18</v>
      </c>
      <c r="C170" s="11">
        <f t="shared" si="35"/>
        <v>928996.14927000005</v>
      </c>
      <c r="D170" s="10">
        <v>184408.91099999999</v>
      </c>
      <c r="E170" s="10">
        <v>108265.641</v>
      </c>
      <c r="F170" s="11">
        <f t="shared" si="36"/>
        <v>292674.55200000003</v>
      </c>
      <c r="G170" s="10">
        <v>179696.21799999999</v>
      </c>
      <c r="H170" s="10">
        <v>14304.944</v>
      </c>
      <c r="I170" s="10">
        <v>272563.72600000002</v>
      </c>
      <c r="J170" s="11">
        <f t="shared" si="37"/>
        <v>466564.88800000004</v>
      </c>
      <c r="K170" s="11">
        <f t="shared" si="24"/>
        <v>26391.646000000001</v>
      </c>
      <c r="L170" s="10">
        <v>11169.668</v>
      </c>
      <c r="M170" s="10">
        <v>15221.977999999999</v>
      </c>
      <c r="N170" s="11">
        <v>124683.052</v>
      </c>
      <c r="O170" s="10">
        <v>15220.5</v>
      </c>
      <c r="P170" s="10">
        <v>109352.79</v>
      </c>
      <c r="Q170" s="10">
        <v>109.762</v>
      </c>
      <c r="R170" s="11">
        <f t="shared" si="25"/>
        <v>151074.698</v>
      </c>
      <c r="S170" s="11">
        <v>18682.011269999981</v>
      </c>
      <c r="V170" s="1"/>
    </row>
    <row r="171" spans="2:22" ht="51.75" hidden="1" customHeight="1">
      <c r="B171" s="37" t="s">
        <v>19</v>
      </c>
      <c r="C171" s="6">
        <f t="shared" si="35"/>
        <v>912722.58420000004</v>
      </c>
      <c r="D171" s="5">
        <v>174305.783</v>
      </c>
      <c r="E171" s="5">
        <v>96740.668000000005</v>
      </c>
      <c r="F171" s="6">
        <f t="shared" si="36"/>
        <v>271046.451</v>
      </c>
      <c r="G171" s="5">
        <v>195085.13099999999</v>
      </c>
      <c r="H171" s="5">
        <v>15255.834000000001</v>
      </c>
      <c r="I171" s="5">
        <v>258289.28899999999</v>
      </c>
      <c r="J171" s="6">
        <f t="shared" si="37"/>
        <v>468630.25399999996</v>
      </c>
      <c r="K171" s="6">
        <f t="shared" si="24"/>
        <v>32371.67</v>
      </c>
      <c r="L171" s="5">
        <v>16425.974999999999</v>
      </c>
      <c r="M171" s="5">
        <v>15945.695</v>
      </c>
      <c r="N171" s="6">
        <v>130907.402</v>
      </c>
      <c r="O171" s="5">
        <v>16264.846</v>
      </c>
      <c r="P171" s="5">
        <v>114287.269</v>
      </c>
      <c r="Q171" s="5">
        <v>355.28699999999998</v>
      </c>
      <c r="R171" s="6">
        <f t="shared" si="25"/>
        <v>163279.07199999999</v>
      </c>
      <c r="S171" s="6">
        <v>9766.8072000000484</v>
      </c>
      <c r="V171" s="1"/>
    </row>
    <row r="172" spans="2:22" ht="51.75" hidden="1" customHeight="1">
      <c r="B172" s="9" t="s">
        <v>20</v>
      </c>
      <c r="C172" s="11">
        <f t="shared" si="35"/>
        <v>842805.74010000005</v>
      </c>
      <c r="D172" s="10">
        <v>182128.85500000001</v>
      </c>
      <c r="E172" s="10">
        <v>79088.976999999999</v>
      </c>
      <c r="F172" s="11">
        <f t="shared" si="36"/>
        <v>261217.83199999999</v>
      </c>
      <c r="G172" s="10">
        <v>141848.636</v>
      </c>
      <c r="H172" s="10">
        <v>17982.948</v>
      </c>
      <c r="I172" s="10">
        <v>276537.30900000001</v>
      </c>
      <c r="J172" s="11">
        <f t="shared" si="37"/>
        <v>436368.89299999998</v>
      </c>
      <c r="K172" s="11">
        <f t="shared" si="24"/>
        <v>26497.702000000001</v>
      </c>
      <c r="L172" s="10">
        <v>10448.1</v>
      </c>
      <c r="M172" s="10">
        <v>16049.602000000001</v>
      </c>
      <c r="N172" s="11">
        <v>98601.808999999994</v>
      </c>
      <c r="O172" s="10">
        <v>9882.9560000000001</v>
      </c>
      <c r="P172" s="10">
        <v>88590.993000000002</v>
      </c>
      <c r="Q172" s="10">
        <v>127.86</v>
      </c>
      <c r="R172" s="11">
        <f t="shared" si="25"/>
        <v>125099.511</v>
      </c>
      <c r="S172" s="11">
        <v>20119.504100000024</v>
      </c>
      <c r="V172" s="1"/>
    </row>
    <row r="173" spans="2:22" ht="51.75" hidden="1" customHeight="1">
      <c r="B173" s="37" t="s">
        <v>21</v>
      </c>
      <c r="C173" s="6">
        <f t="shared" si="35"/>
        <v>968714.83606999996</v>
      </c>
      <c r="D173" s="5">
        <v>179603.26500000001</v>
      </c>
      <c r="E173" s="5">
        <v>76375.812999999995</v>
      </c>
      <c r="F173" s="6">
        <f t="shared" si="36"/>
        <v>255979.07800000001</v>
      </c>
      <c r="G173" s="5">
        <v>151384.81099999999</v>
      </c>
      <c r="H173" s="5">
        <v>18235.679</v>
      </c>
      <c r="I173" s="5">
        <v>300003.23499999999</v>
      </c>
      <c r="J173" s="6">
        <f t="shared" si="37"/>
        <v>469623.72499999998</v>
      </c>
      <c r="K173" s="6">
        <f t="shared" si="24"/>
        <v>29869.199000000001</v>
      </c>
      <c r="L173" s="5">
        <v>10763.111999999999</v>
      </c>
      <c r="M173" s="5">
        <v>19106.087</v>
      </c>
      <c r="N173" s="6">
        <v>197774.935</v>
      </c>
      <c r="O173" s="5">
        <v>16842.904999999999</v>
      </c>
      <c r="P173" s="5">
        <v>180880.69</v>
      </c>
      <c r="Q173" s="5">
        <v>51.34</v>
      </c>
      <c r="R173" s="6">
        <f t="shared" si="25"/>
        <v>227644.13399999999</v>
      </c>
      <c r="S173" s="6">
        <v>15467.899070000052</v>
      </c>
      <c r="V173" s="1"/>
    </row>
    <row r="174" spans="2:22" ht="51.75" hidden="1" customHeight="1">
      <c r="B174" s="9" t="s">
        <v>22</v>
      </c>
      <c r="C174" s="11">
        <f t="shared" si="35"/>
        <v>897103.87156</v>
      </c>
      <c r="D174" s="10">
        <v>185291.122</v>
      </c>
      <c r="E174" s="10">
        <v>79191.104999999996</v>
      </c>
      <c r="F174" s="11">
        <f t="shared" si="36"/>
        <v>264482.22700000001</v>
      </c>
      <c r="G174" s="10">
        <v>181232.28459999998</v>
      </c>
      <c r="H174" s="10">
        <v>20115.713</v>
      </c>
      <c r="I174" s="10">
        <v>274701.842</v>
      </c>
      <c r="J174" s="11">
        <f t="shared" si="37"/>
        <v>476049.83959999995</v>
      </c>
      <c r="K174" s="11">
        <f t="shared" si="24"/>
        <v>39350.214999999997</v>
      </c>
      <c r="L174" s="10">
        <v>22802.504000000001</v>
      </c>
      <c r="M174" s="10">
        <v>16547.710999999999</v>
      </c>
      <c r="N174" s="11">
        <v>104115.46</v>
      </c>
      <c r="O174" s="10">
        <v>8439.5049999999992</v>
      </c>
      <c r="P174" s="10">
        <v>95489.373999999996</v>
      </c>
      <c r="Q174" s="10">
        <v>186.58099999999999</v>
      </c>
      <c r="R174" s="11">
        <f t="shared" si="25"/>
        <v>143465.67499999999</v>
      </c>
      <c r="S174" s="11">
        <v>13106.129959999918</v>
      </c>
      <c r="V174" s="1"/>
    </row>
    <row r="175" spans="2:22" ht="51.75" hidden="1" customHeight="1">
      <c r="B175" s="37" t="s">
        <v>23</v>
      </c>
      <c r="C175" s="6">
        <f t="shared" si="35"/>
        <v>972744.625</v>
      </c>
      <c r="D175" s="5">
        <v>210821.796</v>
      </c>
      <c r="E175" s="5">
        <v>77476.907000000007</v>
      </c>
      <c r="F175" s="6">
        <f t="shared" si="36"/>
        <v>288298.70299999998</v>
      </c>
      <c r="G175" s="5">
        <v>201475.41259999998</v>
      </c>
      <c r="H175" s="5">
        <v>24132.46</v>
      </c>
      <c r="I175" s="5">
        <v>306523.47200000001</v>
      </c>
      <c r="J175" s="6">
        <f t="shared" si="37"/>
        <v>532131.34459999995</v>
      </c>
      <c r="K175" s="6">
        <f t="shared" si="24"/>
        <v>30100.764999999999</v>
      </c>
      <c r="L175" s="5">
        <v>12065.081</v>
      </c>
      <c r="M175" s="5">
        <v>18035.684000000001</v>
      </c>
      <c r="N175" s="6">
        <v>105618.849</v>
      </c>
      <c r="O175" s="5">
        <v>10836.864</v>
      </c>
      <c r="P175" s="5">
        <v>94695.737999999998</v>
      </c>
      <c r="Q175" s="5">
        <v>86.247</v>
      </c>
      <c r="R175" s="6">
        <f t="shared" si="25"/>
        <v>135719.614</v>
      </c>
      <c r="S175" s="6">
        <v>16594.963399999975</v>
      </c>
      <c r="V175" s="1"/>
    </row>
    <row r="176" spans="2:22" ht="51.75" hidden="1" customHeight="1">
      <c r="B176" s="9" t="s">
        <v>24</v>
      </c>
      <c r="C176" s="11">
        <f t="shared" si="35"/>
        <v>898948.28053999983</v>
      </c>
      <c r="D176" s="10">
        <v>176734.75399999999</v>
      </c>
      <c r="E176" s="10">
        <v>70930.498999999996</v>
      </c>
      <c r="F176" s="11">
        <f t="shared" si="36"/>
        <v>247665.25299999997</v>
      </c>
      <c r="G176" s="10">
        <v>205194.28200000001</v>
      </c>
      <c r="H176" s="10">
        <v>20161.802</v>
      </c>
      <c r="I176" s="10">
        <v>265242.58600000001</v>
      </c>
      <c r="J176" s="11">
        <f t="shared" si="37"/>
        <v>490598.67000000004</v>
      </c>
      <c r="K176" s="11">
        <f t="shared" si="24"/>
        <v>31112.695</v>
      </c>
      <c r="L176" s="10">
        <v>11134.564</v>
      </c>
      <c r="M176" s="10">
        <v>19978.131000000001</v>
      </c>
      <c r="N176" s="11">
        <v>118032.745</v>
      </c>
      <c r="O176" s="10">
        <v>10130.897999999999</v>
      </c>
      <c r="P176" s="10">
        <v>107695.717</v>
      </c>
      <c r="Q176" s="10">
        <v>206.13</v>
      </c>
      <c r="R176" s="11">
        <f t="shared" si="25"/>
        <v>149145.44</v>
      </c>
      <c r="S176" s="11">
        <v>11538.917539999962</v>
      </c>
      <c r="V176" s="1"/>
    </row>
    <row r="177" spans="2:22" ht="51.75" hidden="1" customHeight="1">
      <c r="B177" s="37" t="s">
        <v>25</v>
      </c>
      <c r="C177" s="6">
        <f t="shared" si="35"/>
        <v>1087804.8729200002</v>
      </c>
      <c r="D177" s="5">
        <v>192296.932</v>
      </c>
      <c r="E177" s="5">
        <v>82922.92</v>
      </c>
      <c r="F177" s="6">
        <f t="shared" si="36"/>
        <v>275219.85200000001</v>
      </c>
      <c r="G177" s="5">
        <v>293631.48700000002</v>
      </c>
      <c r="H177" s="5">
        <v>21017.897000000001</v>
      </c>
      <c r="I177" s="5">
        <v>314134.88099999999</v>
      </c>
      <c r="J177" s="6">
        <f t="shared" si="37"/>
        <v>628784.26500000001</v>
      </c>
      <c r="K177" s="6">
        <f t="shared" si="24"/>
        <v>42448.85</v>
      </c>
      <c r="L177" s="5">
        <v>22213.769</v>
      </c>
      <c r="M177" s="5">
        <v>20235.080999999998</v>
      </c>
      <c r="N177" s="6">
        <v>111891.416</v>
      </c>
      <c r="O177" s="5">
        <v>10214.097</v>
      </c>
      <c r="P177" s="5">
        <v>101544.99800000001</v>
      </c>
      <c r="Q177" s="5">
        <v>132.321</v>
      </c>
      <c r="R177" s="6">
        <f t="shared" si="25"/>
        <v>154340.266</v>
      </c>
      <c r="S177" s="6">
        <v>29460.489920000076</v>
      </c>
      <c r="V177" s="1"/>
    </row>
    <row r="178" spans="2:22" ht="51.75" hidden="1" customHeight="1">
      <c r="B178" s="9" t="s">
        <v>26</v>
      </c>
      <c r="C178" s="11">
        <f t="shared" si="35"/>
        <v>914538.28903999995</v>
      </c>
      <c r="D178" s="10">
        <v>173717.33100000001</v>
      </c>
      <c r="E178" s="10">
        <v>62437.341</v>
      </c>
      <c r="F178" s="11">
        <f t="shared" si="36"/>
        <v>236154.67200000002</v>
      </c>
      <c r="G178" s="10">
        <v>228885.83499999999</v>
      </c>
      <c r="H178" s="10">
        <v>16271.138000000001</v>
      </c>
      <c r="I178" s="10">
        <v>286038.02799999999</v>
      </c>
      <c r="J178" s="11">
        <f t="shared" si="37"/>
        <v>531195.00099999993</v>
      </c>
      <c r="K178" s="11">
        <f t="shared" si="24"/>
        <v>31202.767</v>
      </c>
      <c r="L178" s="10">
        <v>12485.144</v>
      </c>
      <c r="M178" s="10">
        <v>18717.623</v>
      </c>
      <c r="N178" s="11">
        <v>107762.554</v>
      </c>
      <c r="O178" s="10">
        <v>8120.8249999999998</v>
      </c>
      <c r="P178" s="10">
        <v>99480.278999999995</v>
      </c>
      <c r="Q178" s="10">
        <v>161.44999999999999</v>
      </c>
      <c r="R178" s="11">
        <f t="shared" si="25"/>
        <v>138965.321</v>
      </c>
      <c r="S178" s="11">
        <v>8223.2950399999627</v>
      </c>
      <c r="V178" s="1"/>
    </row>
    <row r="179" spans="2:22" ht="51.75" hidden="1" customHeight="1">
      <c r="B179" s="37" t="s">
        <v>27</v>
      </c>
      <c r="C179" s="6">
        <f t="shared" si="35"/>
        <v>1012868.4939799999</v>
      </c>
      <c r="D179" s="5">
        <v>208394.66500000001</v>
      </c>
      <c r="E179" s="5">
        <v>71905.429999999993</v>
      </c>
      <c r="F179" s="6">
        <f t="shared" si="36"/>
        <v>280300.09499999997</v>
      </c>
      <c r="G179" s="5">
        <v>245401.201</v>
      </c>
      <c r="H179" s="5">
        <v>15928.481</v>
      </c>
      <c r="I179" s="5">
        <v>297934.163</v>
      </c>
      <c r="J179" s="6">
        <f t="shared" si="37"/>
        <v>559263.84499999997</v>
      </c>
      <c r="K179" s="6">
        <f t="shared" si="24"/>
        <v>32691.103999999999</v>
      </c>
      <c r="L179" s="5">
        <v>14552.876</v>
      </c>
      <c r="M179" s="5">
        <v>18138.227999999999</v>
      </c>
      <c r="N179" s="6">
        <v>128493.234</v>
      </c>
      <c r="O179" s="5">
        <v>15651.544</v>
      </c>
      <c r="P179" s="5">
        <v>112719.09</v>
      </c>
      <c r="Q179" s="5">
        <v>122.6</v>
      </c>
      <c r="R179" s="6">
        <f t="shared" si="25"/>
        <v>161184.33799999999</v>
      </c>
      <c r="S179" s="6">
        <v>12120.215980000019</v>
      </c>
      <c r="V179" s="1"/>
    </row>
    <row r="180" spans="2:22" ht="51.75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5"/>
      <c r="L180" s="36"/>
      <c r="M180" s="36"/>
      <c r="N180" s="35"/>
      <c r="O180" s="36"/>
      <c r="P180" s="36"/>
      <c r="Q180" s="36"/>
      <c r="R180" s="35"/>
      <c r="S180" s="35"/>
      <c r="V180" s="1"/>
    </row>
    <row r="181" spans="2:22" ht="51.75" hidden="1" customHeight="1">
      <c r="B181" s="9" t="s">
        <v>16</v>
      </c>
      <c r="C181" s="11">
        <f t="shared" ref="C181:C192" si="38">F181+J181+R181+S181</f>
        <v>1026940.3757099999</v>
      </c>
      <c r="D181" s="10">
        <v>190990.13399999999</v>
      </c>
      <c r="E181" s="10">
        <v>73708.172999999995</v>
      </c>
      <c r="F181" s="11">
        <f t="shared" ref="F181:F192" si="39">E181+D181</f>
        <v>264698.30699999997</v>
      </c>
      <c r="G181" s="10">
        <v>255285.00599999999</v>
      </c>
      <c r="H181" s="10">
        <v>18471.636999999999</v>
      </c>
      <c r="I181" s="10">
        <v>281571.15600000002</v>
      </c>
      <c r="J181" s="11">
        <f t="shared" ref="J181:J192" si="40">I181+H181+G181</f>
        <v>555327.799</v>
      </c>
      <c r="K181" s="11">
        <f t="shared" ref="K181:K244" si="41">L181+M181</f>
        <v>60702.377999999997</v>
      </c>
      <c r="L181" s="10">
        <v>14123.757</v>
      </c>
      <c r="M181" s="10">
        <v>46578.620999999999</v>
      </c>
      <c r="N181" s="11">
        <v>133705.28200000001</v>
      </c>
      <c r="O181" s="10">
        <v>12316.407999999999</v>
      </c>
      <c r="P181" s="10">
        <v>121043.397</v>
      </c>
      <c r="Q181" s="10">
        <v>345.47699999999998</v>
      </c>
      <c r="R181" s="11">
        <f t="shared" ref="R181:R244" si="42">N181+K181</f>
        <v>194407.66</v>
      </c>
      <c r="S181" s="11">
        <v>12506.609710000039</v>
      </c>
      <c r="V181" s="1"/>
    </row>
    <row r="182" spans="2:22" ht="51.75" hidden="1" customHeight="1">
      <c r="B182" s="37" t="s">
        <v>17</v>
      </c>
      <c r="C182" s="6">
        <f t="shared" si="38"/>
        <v>938195.44069000008</v>
      </c>
      <c r="D182" s="5">
        <v>178334.538</v>
      </c>
      <c r="E182" s="5">
        <v>62771.614000000001</v>
      </c>
      <c r="F182" s="6">
        <f t="shared" si="39"/>
        <v>241106.152</v>
      </c>
      <c r="G182" s="5">
        <v>188668.378</v>
      </c>
      <c r="H182" s="5">
        <v>13555.753000000001</v>
      </c>
      <c r="I182" s="5">
        <v>322680.64</v>
      </c>
      <c r="J182" s="6">
        <f t="shared" si="40"/>
        <v>524904.77100000007</v>
      </c>
      <c r="K182" s="6">
        <f t="shared" si="41"/>
        <v>46823.474999999999</v>
      </c>
      <c r="L182" s="5">
        <v>14465.84</v>
      </c>
      <c r="M182" s="5">
        <v>32357.634999999998</v>
      </c>
      <c r="N182" s="6">
        <v>115086.50118000001</v>
      </c>
      <c r="O182" s="5">
        <v>6611.5169999999998</v>
      </c>
      <c r="P182" s="5">
        <v>108210.74718000001</v>
      </c>
      <c r="Q182" s="5">
        <v>264.23700000000002</v>
      </c>
      <c r="R182" s="6">
        <f t="shared" si="42"/>
        <v>161909.97618</v>
      </c>
      <c r="S182" s="6">
        <v>10274.54151000005</v>
      </c>
      <c r="V182" s="1"/>
    </row>
    <row r="183" spans="2:22" ht="51.75" hidden="1" customHeight="1">
      <c r="B183" s="9" t="s">
        <v>18</v>
      </c>
      <c r="C183" s="11">
        <f t="shared" si="38"/>
        <v>1139338.60057</v>
      </c>
      <c r="D183" s="10">
        <v>217260.16899999999</v>
      </c>
      <c r="E183" s="10">
        <v>81062.197</v>
      </c>
      <c r="F183" s="11">
        <f t="shared" si="39"/>
        <v>298322.36599999998</v>
      </c>
      <c r="G183" s="10">
        <v>333789.50099999999</v>
      </c>
      <c r="H183" s="10">
        <v>17017.865000000002</v>
      </c>
      <c r="I183" s="10">
        <v>315844.50900000002</v>
      </c>
      <c r="J183" s="11">
        <f t="shared" si="40"/>
        <v>666651.875</v>
      </c>
      <c r="K183" s="11">
        <f t="shared" si="41"/>
        <v>39125.582999999999</v>
      </c>
      <c r="L183" s="10">
        <v>12774.129000000001</v>
      </c>
      <c r="M183" s="10">
        <v>26351.454000000002</v>
      </c>
      <c r="N183" s="11">
        <v>121505.986</v>
      </c>
      <c r="O183" s="10">
        <v>8896.6790000000001</v>
      </c>
      <c r="P183" s="10">
        <v>112295.537</v>
      </c>
      <c r="Q183" s="10">
        <v>313.77</v>
      </c>
      <c r="R183" s="11">
        <f t="shared" si="42"/>
        <v>160631.56900000002</v>
      </c>
      <c r="S183" s="11">
        <v>13732.790569999934</v>
      </c>
      <c r="V183" s="1"/>
    </row>
    <row r="184" spans="2:22" ht="51.75" hidden="1" customHeight="1">
      <c r="B184" s="37" t="s">
        <v>19</v>
      </c>
      <c r="C184" s="6">
        <f t="shared" si="38"/>
        <v>1131734.00826</v>
      </c>
      <c r="D184" s="5">
        <v>189633.136</v>
      </c>
      <c r="E184" s="5">
        <v>70299.327000000005</v>
      </c>
      <c r="F184" s="6">
        <f t="shared" si="39"/>
        <v>259932.46299999999</v>
      </c>
      <c r="G184" s="5">
        <v>361159.71799999999</v>
      </c>
      <c r="H184" s="5">
        <v>14446.734</v>
      </c>
      <c r="I184" s="5">
        <v>320331.34100000001</v>
      </c>
      <c r="J184" s="6">
        <f t="shared" si="40"/>
        <v>695937.79300000006</v>
      </c>
      <c r="K184" s="6">
        <f t="shared" si="41"/>
        <v>42704.877</v>
      </c>
      <c r="L184" s="5">
        <v>20872.169000000002</v>
      </c>
      <c r="M184" s="5">
        <v>21832.707999999999</v>
      </c>
      <c r="N184" s="6">
        <v>117471.69</v>
      </c>
      <c r="O184" s="5">
        <v>9297.0149999999994</v>
      </c>
      <c r="P184" s="5">
        <v>107904.12300000001</v>
      </c>
      <c r="Q184" s="5">
        <v>270.55200000000002</v>
      </c>
      <c r="R184" s="6">
        <f t="shared" si="42"/>
        <v>160176.56700000001</v>
      </c>
      <c r="S184" s="6">
        <v>15687.185259999991</v>
      </c>
      <c r="V184" s="1"/>
    </row>
    <row r="185" spans="2:22" ht="51.75" hidden="1" customHeight="1">
      <c r="B185" s="9" t="s">
        <v>20</v>
      </c>
      <c r="C185" s="11">
        <f t="shared" si="38"/>
        <v>1274735.97071</v>
      </c>
      <c r="D185" s="10">
        <v>218373.73300000001</v>
      </c>
      <c r="E185" s="10">
        <v>80543.210999999996</v>
      </c>
      <c r="F185" s="11">
        <f t="shared" si="39"/>
        <v>298916.94400000002</v>
      </c>
      <c r="G185" s="10">
        <v>335721.84399999998</v>
      </c>
      <c r="H185" s="10">
        <v>17510.257000000001</v>
      </c>
      <c r="I185" s="10">
        <v>449288.14600000001</v>
      </c>
      <c r="J185" s="11">
        <f t="shared" si="40"/>
        <v>802520.24699999997</v>
      </c>
      <c r="K185" s="11">
        <f t="shared" si="41"/>
        <v>51793.678</v>
      </c>
      <c r="L185" s="10">
        <v>14425.334999999999</v>
      </c>
      <c r="M185" s="10">
        <v>37368.343000000001</v>
      </c>
      <c r="N185" s="11">
        <v>107417.292</v>
      </c>
      <c r="O185" s="10">
        <v>10421.766</v>
      </c>
      <c r="P185" s="10">
        <v>96914.36</v>
      </c>
      <c r="Q185" s="10">
        <v>81.165999999999997</v>
      </c>
      <c r="R185" s="11">
        <f t="shared" si="42"/>
        <v>159210.97</v>
      </c>
      <c r="S185" s="11">
        <v>14087.809710000038</v>
      </c>
      <c r="V185" s="1"/>
    </row>
    <row r="186" spans="2:22" ht="51.75" hidden="1" customHeight="1">
      <c r="B186" s="37" t="s">
        <v>21</v>
      </c>
      <c r="C186" s="6">
        <f t="shared" si="38"/>
        <v>1140341.7695899999</v>
      </c>
      <c r="D186" s="5">
        <v>214403.019</v>
      </c>
      <c r="E186" s="5">
        <v>79919.793000000005</v>
      </c>
      <c r="F186" s="6">
        <f t="shared" si="39"/>
        <v>294322.81200000003</v>
      </c>
      <c r="G186" s="5">
        <v>334825.85100000002</v>
      </c>
      <c r="H186" s="5">
        <v>17528.039000000001</v>
      </c>
      <c r="I186" s="5">
        <v>334936.701</v>
      </c>
      <c r="J186" s="6">
        <f t="shared" si="40"/>
        <v>687290.59100000001</v>
      </c>
      <c r="K186" s="6">
        <f t="shared" si="41"/>
        <v>31270.769999999997</v>
      </c>
      <c r="L186" s="5">
        <v>14275.974</v>
      </c>
      <c r="M186" s="5">
        <v>16994.795999999998</v>
      </c>
      <c r="N186" s="6">
        <v>114038.20699999999</v>
      </c>
      <c r="O186" s="5">
        <v>8394.6620000000003</v>
      </c>
      <c r="P186" s="5">
        <v>105305.50199999999</v>
      </c>
      <c r="Q186" s="5">
        <v>338.04300000000001</v>
      </c>
      <c r="R186" s="6">
        <f t="shared" si="42"/>
        <v>145308.97699999998</v>
      </c>
      <c r="S186" s="6">
        <v>13419.389589999913</v>
      </c>
      <c r="V186" s="1"/>
    </row>
    <row r="187" spans="2:22" ht="51.75" hidden="1" customHeight="1">
      <c r="B187" s="9" t="s">
        <v>22</v>
      </c>
      <c r="C187" s="11">
        <f t="shared" si="38"/>
        <v>1057954.5571900001</v>
      </c>
      <c r="D187" s="10">
        <v>225483.60200000001</v>
      </c>
      <c r="E187" s="10">
        <v>89470.509000000005</v>
      </c>
      <c r="F187" s="11">
        <f t="shared" si="39"/>
        <v>314954.11100000003</v>
      </c>
      <c r="G187" s="10">
        <v>251429.185</v>
      </c>
      <c r="H187" s="10">
        <v>20362.633000000002</v>
      </c>
      <c r="I187" s="10">
        <v>314808.99200000003</v>
      </c>
      <c r="J187" s="11">
        <f t="shared" si="40"/>
        <v>586600.81000000006</v>
      </c>
      <c r="K187" s="11">
        <f t="shared" si="41"/>
        <v>42271.148000000001</v>
      </c>
      <c r="L187" s="10">
        <v>15339.218999999999</v>
      </c>
      <c r="M187" s="10">
        <v>26931.929</v>
      </c>
      <c r="N187" s="11">
        <v>103838.899</v>
      </c>
      <c r="O187" s="10">
        <v>8833.8379999999997</v>
      </c>
      <c r="P187" s="10">
        <v>94923.847999999998</v>
      </c>
      <c r="Q187" s="10">
        <v>81.212999999999994</v>
      </c>
      <c r="R187" s="11">
        <f t="shared" si="42"/>
        <v>146110.04700000002</v>
      </c>
      <c r="S187" s="11">
        <v>10289.589190000057</v>
      </c>
      <c r="V187" s="1"/>
    </row>
    <row r="188" spans="2:22" ht="51.75" hidden="1" customHeight="1">
      <c r="B188" s="37" t="s">
        <v>23</v>
      </c>
      <c r="C188" s="6">
        <f t="shared" si="38"/>
        <v>1030970.13648</v>
      </c>
      <c r="D188" s="5">
        <v>210028.22700000001</v>
      </c>
      <c r="E188" s="5">
        <v>77776.897549999994</v>
      </c>
      <c r="F188" s="6">
        <f t="shared" si="39"/>
        <v>287805.12455000001</v>
      </c>
      <c r="G188" s="5">
        <v>287065.30099999998</v>
      </c>
      <c r="H188" s="5">
        <v>18481.149000000001</v>
      </c>
      <c r="I188" s="5">
        <v>297394.97100000002</v>
      </c>
      <c r="J188" s="6">
        <f t="shared" si="40"/>
        <v>602941.42099999997</v>
      </c>
      <c r="K188" s="6">
        <f t="shared" si="41"/>
        <v>32354.262999999999</v>
      </c>
      <c r="L188" s="5">
        <v>12064.495000000001</v>
      </c>
      <c r="M188" s="5">
        <v>20289.768</v>
      </c>
      <c r="N188" s="6">
        <v>92662.457800000004</v>
      </c>
      <c r="O188" s="5">
        <v>8588.6299999999992</v>
      </c>
      <c r="P188" s="5">
        <v>83877.556799999991</v>
      </c>
      <c r="Q188" s="5">
        <v>196.27099999999999</v>
      </c>
      <c r="R188" s="6">
        <f t="shared" si="42"/>
        <v>125016.72080000001</v>
      </c>
      <c r="S188" s="6">
        <v>15206.87013000007</v>
      </c>
      <c r="V188" s="1"/>
    </row>
    <row r="189" spans="2:22" ht="51.75" hidden="1" customHeight="1">
      <c r="B189" s="9" t="s">
        <v>24</v>
      </c>
      <c r="C189" s="11">
        <f t="shared" si="38"/>
        <v>1117020.0211199999</v>
      </c>
      <c r="D189" s="10">
        <v>190060.02722999998</v>
      </c>
      <c r="E189" s="10">
        <v>72103.04359999999</v>
      </c>
      <c r="F189" s="11">
        <f t="shared" si="39"/>
        <v>262163.07082999998</v>
      </c>
      <c r="G189" s="10">
        <v>364906.33</v>
      </c>
      <c r="H189" s="10">
        <v>17731.846000000001</v>
      </c>
      <c r="I189" s="10">
        <v>319532.87400000001</v>
      </c>
      <c r="J189" s="11">
        <f t="shared" si="40"/>
        <v>702171.05</v>
      </c>
      <c r="K189" s="11">
        <f t="shared" si="41"/>
        <v>30515.00691</v>
      </c>
      <c r="L189" s="10">
        <v>15510.993410000001</v>
      </c>
      <c r="M189" s="10">
        <v>15004.013499999999</v>
      </c>
      <c r="N189" s="11">
        <v>100603.38808</v>
      </c>
      <c r="O189" s="10">
        <v>6824.9449999999997</v>
      </c>
      <c r="P189" s="10">
        <v>93623.813079999993</v>
      </c>
      <c r="Q189" s="10">
        <v>154.63</v>
      </c>
      <c r="R189" s="11">
        <f t="shared" si="42"/>
        <v>131118.39499</v>
      </c>
      <c r="S189" s="11">
        <v>21567.505299999848</v>
      </c>
      <c r="V189" s="1"/>
    </row>
    <row r="190" spans="2:22" ht="51.75" hidden="1" customHeight="1">
      <c r="B190" s="37" t="s">
        <v>25</v>
      </c>
      <c r="C190" s="6">
        <f t="shared" si="38"/>
        <v>1173606.42805</v>
      </c>
      <c r="D190" s="5">
        <v>241254.58969999998</v>
      </c>
      <c r="E190" s="5">
        <v>84526.673549999992</v>
      </c>
      <c r="F190" s="6">
        <f t="shared" si="39"/>
        <v>325781.26324999996</v>
      </c>
      <c r="G190" s="5">
        <v>247009.628</v>
      </c>
      <c r="H190" s="5">
        <v>22902.164000000001</v>
      </c>
      <c r="I190" s="5">
        <v>401518.42200000002</v>
      </c>
      <c r="J190" s="6">
        <f t="shared" si="40"/>
        <v>671430.21400000004</v>
      </c>
      <c r="K190" s="6">
        <f t="shared" si="41"/>
        <v>36229.611799999999</v>
      </c>
      <c r="L190" s="5">
        <v>16485.915800000002</v>
      </c>
      <c r="M190" s="5">
        <v>19743.696</v>
      </c>
      <c r="N190" s="6">
        <v>108055.255</v>
      </c>
      <c r="O190" s="5">
        <v>10860.108</v>
      </c>
      <c r="P190" s="5">
        <v>96874.455000000002</v>
      </c>
      <c r="Q190" s="5">
        <v>320.69200000000001</v>
      </c>
      <c r="R190" s="6">
        <f t="shared" si="42"/>
        <v>144284.86680000002</v>
      </c>
      <c r="S190" s="6">
        <v>32110.083999999941</v>
      </c>
      <c r="V190" s="1"/>
    </row>
    <row r="191" spans="2:22" ht="51.75" hidden="1" customHeight="1">
      <c r="B191" s="9" t="s">
        <v>26</v>
      </c>
      <c r="C191" s="11">
        <f t="shared" si="38"/>
        <v>1145054.3581900001</v>
      </c>
      <c r="D191" s="10">
        <v>187039.36812999999</v>
      </c>
      <c r="E191" s="10">
        <v>66263.016700000007</v>
      </c>
      <c r="F191" s="11">
        <f t="shared" si="39"/>
        <v>253302.38483</v>
      </c>
      <c r="G191" s="10">
        <v>414427.72600000002</v>
      </c>
      <c r="H191" s="10">
        <v>16479.740000000002</v>
      </c>
      <c r="I191" s="10">
        <v>324699.09519000002</v>
      </c>
      <c r="J191" s="11">
        <f t="shared" si="40"/>
        <v>755606.56119000004</v>
      </c>
      <c r="K191" s="11">
        <f t="shared" si="41"/>
        <v>31137.728669999997</v>
      </c>
      <c r="L191" s="10">
        <v>13000.314039999999</v>
      </c>
      <c r="M191" s="10">
        <v>18137.414629999999</v>
      </c>
      <c r="N191" s="11">
        <v>91148.226009999998</v>
      </c>
      <c r="O191" s="10">
        <v>8293.2250000000004</v>
      </c>
      <c r="P191" s="10">
        <v>82652.742010000002</v>
      </c>
      <c r="Q191" s="10">
        <v>202.25899999999999</v>
      </c>
      <c r="R191" s="11">
        <f t="shared" si="42"/>
        <v>122285.95468</v>
      </c>
      <c r="S191" s="11">
        <v>13859.45748999995</v>
      </c>
      <c r="V191" s="1"/>
    </row>
    <row r="192" spans="2:22" ht="51.75" hidden="1" customHeight="1">
      <c r="B192" s="37" t="s">
        <v>27</v>
      </c>
      <c r="C192" s="6">
        <f t="shared" si="38"/>
        <v>1264323.6135799999</v>
      </c>
      <c r="D192" s="5">
        <v>279800.36155000003</v>
      </c>
      <c r="E192" s="5">
        <v>71983.910900000003</v>
      </c>
      <c r="F192" s="6">
        <f t="shared" si="39"/>
        <v>351784.27245000005</v>
      </c>
      <c r="G192" s="5">
        <v>328126.64519999997</v>
      </c>
      <c r="H192" s="5">
        <v>20277.406950000001</v>
      </c>
      <c r="I192" s="5">
        <v>396808.03120999999</v>
      </c>
      <c r="J192" s="6">
        <f t="shared" si="40"/>
        <v>745212.08335999993</v>
      </c>
      <c r="K192" s="6">
        <f t="shared" si="41"/>
        <v>32919.731960000005</v>
      </c>
      <c r="L192" s="5">
        <v>15684.698710000001</v>
      </c>
      <c r="M192" s="5">
        <v>17235.03325</v>
      </c>
      <c r="N192" s="6">
        <v>115886.35681</v>
      </c>
      <c r="O192" s="5">
        <v>8209.4740000000002</v>
      </c>
      <c r="P192" s="5">
        <v>107411.49081</v>
      </c>
      <c r="Q192" s="5">
        <v>265.392</v>
      </c>
      <c r="R192" s="6">
        <f t="shared" si="42"/>
        <v>148806.08877</v>
      </c>
      <c r="S192" s="6">
        <v>18521.168999999853</v>
      </c>
      <c r="V192" s="1"/>
    </row>
    <row r="193" spans="2:22" ht="51.75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5"/>
      <c r="L193" s="36"/>
      <c r="M193" s="36"/>
      <c r="N193" s="35"/>
      <c r="O193" s="36"/>
      <c r="P193" s="36"/>
      <c r="Q193" s="36"/>
      <c r="R193" s="35"/>
      <c r="S193" s="35"/>
      <c r="V193" s="1"/>
    </row>
    <row r="194" spans="2:22" ht="51.75" hidden="1" customHeight="1">
      <c r="B194" s="9" t="s">
        <v>16</v>
      </c>
      <c r="C194" s="11">
        <f t="shared" ref="C194:C205" si="43">F194+J194+R194+S194</f>
        <v>1278050.8881999999</v>
      </c>
      <c r="D194" s="10">
        <v>221126.6936</v>
      </c>
      <c r="E194" s="10">
        <v>74674.692999999999</v>
      </c>
      <c r="F194" s="11">
        <f t="shared" ref="F194:F205" si="44">E194+D194</f>
        <v>295801.38659999997</v>
      </c>
      <c r="G194" s="10">
        <v>469441.24</v>
      </c>
      <c r="H194" s="10">
        <v>14983.411</v>
      </c>
      <c r="I194" s="10">
        <v>326851.70899999997</v>
      </c>
      <c r="J194" s="11">
        <f t="shared" ref="J194:J205" si="45">I194+H194+G194</f>
        <v>811276.36</v>
      </c>
      <c r="K194" s="11">
        <f t="shared" si="41"/>
        <v>35872.213600000003</v>
      </c>
      <c r="L194" s="10">
        <v>17519.806</v>
      </c>
      <c r="M194" s="10">
        <v>18352.407600000002</v>
      </c>
      <c r="N194" s="11">
        <v>107692.594</v>
      </c>
      <c r="O194" s="10">
        <v>8296.8950000000004</v>
      </c>
      <c r="P194" s="10">
        <v>99234.872000000003</v>
      </c>
      <c r="Q194" s="10">
        <v>160.827</v>
      </c>
      <c r="R194" s="11">
        <f t="shared" si="42"/>
        <v>143564.8076</v>
      </c>
      <c r="S194" s="11">
        <v>27408.334000000028</v>
      </c>
      <c r="V194" s="1"/>
    </row>
    <row r="195" spans="2:22" ht="51.75" hidden="1" customHeight="1">
      <c r="B195" s="37" t="s">
        <v>17</v>
      </c>
      <c r="C195" s="6">
        <f t="shared" si="43"/>
        <v>1143766.179</v>
      </c>
      <c r="D195" s="5">
        <v>197427.35699999999</v>
      </c>
      <c r="E195" s="5">
        <v>74320.797000000006</v>
      </c>
      <c r="F195" s="6">
        <f t="shared" si="44"/>
        <v>271748.15399999998</v>
      </c>
      <c r="G195" s="5">
        <v>407314.44199999998</v>
      </c>
      <c r="H195" s="5">
        <v>13364.09</v>
      </c>
      <c r="I195" s="5">
        <v>319057.826</v>
      </c>
      <c r="J195" s="6">
        <f t="shared" si="45"/>
        <v>739736.35800000001</v>
      </c>
      <c r="K195" s="6">
        <f t="shared" si="41"/>
        <v>35898.624000000003</v>
      </c>
      <c r="L195" s="5">
        <v>15515.134</v>
      </c>
      <c r="M195" s="5">
        <v>20383.490000000002</v>
      </c>
      <c r="N195" s="6">
        <v>85462.95</v>
      </c>
      <c r="O195" s="5">
        <v>7662.9440000000004</v>
      </c>
      <c r="P195" s="5">
        <v>77756.293999999994</v>
      </c>
      <c r="Q195" s="5">
        <v>43.712000000000003</v>
      </c>
      <c r="R195" s="6">
        <f t="shared" si="42"/>
        <v>121361.57399999999</v>
      </c>
      <c r="S195" s="6">
        <v>10920.093000000001</v>
      </c>
      <c r="V195" s="1"/>
    </row>
    <row r="196" spans="2:22" ht="51.75" hidden="1" customHeight="1">
      <c r="B196" s="9" t="s">
        <v>18</v>
      </c>
      <c r="C196" s="11">
        <f t="shared" si="43"/>
        <v>1350646.8399999999</v>
      </c>
      <c r="D196" s="10">
        <v>218068.30900000001</v>
      </c>
      <c r="E196" s="10">
        <v>67321.209000000003</v>
      </c>
      <c r="F196" s="11">
        <f t="shared" si="44"/>
        <v>285389.51800000004</v>
      </c>
      <c r="G196" s="10">
        <v>501806.01500000001</v>
      </c>
      <c r="H196" s="10">
        <v>11992.902</v>
      </c>
      <c r="I196" s="10">
        <v>386883.85399999999</v>
      </c>
      <c r="J196" s="11">
        <f t="shared" si="45"/>
        <v>900682.77099999995</v>
      </c>
      <c r="K196" s="11">
        <f t="shared" si="41"/>
        <v>32586.006000000001</v>
      </c>
      <c r="L196" s="10">
        <v>12864.795</v>
      </c>
      <c r="M196" s="10">
        <v>19721.210999999999</v>
      </c>
      <c r="N196" s="11">
        <v>110193.49800000001</v>
      </c>
      <c r="O196" s="10">
        <v>8227.7630000000008</v>
      </c>
      <c r="P196" s="10">
        <v>101829.625</v>
      </c>
      <c r="Q196" s="10">
        <v>136.11000000000001</v>
      </c>
      <c r="R196" s="11">
        <f t="shared" si="42"/>
        <v>142779.50400000002</v>
      </c>
      <c r="S196" s="11">
        <v>21795.046999999999</v>
      </c>
      <c r="V196" s="1"/>
    </row>
    <row r="197" spans="2:22" ht="51.75" hidden="1" customHeight="1">
      <c r="B197" s="37" t="s">
        <v>19</v>
      </c>
      <c r="C197" s="6">
        <f t="shared" si="43"/>
        <v>1296899.7679999999</v>
      </c>
      <c r="D197" s="5">
        <v>224950.99</v>
      </c>
      <c r="E197" s="5">
        <v>78976.668999999994</v>
      </c>
      <c r="F197" s="6">
        <f t="shared" si="44"/>
        <v>303927.65899999999</v>
      </c>
      <c r="G197" s="5">
        <v>510438.38299999997</v>
      </c>
      <c r="H197" s="5">
        <v>13505.704</v>
      </c>
      <c r="I197" s="5">
        <v>319930.47600000002</v>
      </c>
      <c r="J197" s="6">
        <f t="shared" si="45"/>
        <v>843874.56300000008</v>
      </c>
      <c r="K197" s="6">
        <f t="shared" si="41"/>
        <v>35326.69</v>
      </c>
      <c r="L197" s="5">
        <v>15839.34</v>
      </c>
      <c r="M197" s="5">
        <v>19487.349999999999</v>
      </c>
      <c r="N197" s="6">
        <v>100069.298</v>
      </c>
      <c r="O197" s="5">
        <v>8256.1679999999997</v>
      </c>
      <c r="P197" s="5">
        <v>91596.145000000004</v>
      </c>
      <c r="Q197" s="5">
        <v>216.98500000000001</v>
      </c>
      <c r="R197" s="6">
        <f t="shared" si="42"/>
        <v>135395.98800000001</v>
      </c>
      <c r="S197" s="6">
        <v>13701.558000000001</v>
      </c>
      <c r="V197" s="1"/>
    </row>
    <row r="198" spans="2:22" ht="51.75" hidden="1" customHeight="1">
      <c r="B198" s="9" t="s">
        <v>20</v>
      </c>
      <c r="C198" s="11">
        <f t="shared" si="43"/>
        <v>1290611.6960000002</v>
      </c>
      <c r="D198" s="10">
        <v>256843.43</v>
      </c>
      <c r="E198" s="10">
        <v>91583.271999999997</v>
      </c>
      <c r="F198" s="11">
        <f t="shared" si="44"/>
        <v>348426.70199999999</v>
      </c>
      <c r="G198" s="10">
        <v>352096.022</v>
      </c>
      <c r="H198" s="10">
        <v>20306.294999999998</v>
      </c>
      <c r="I198" s="10">
        <v>391141.15899999999</v>
      </c>
      <c r="J198" s="11">
        <f t="shared" si="45"/>
        <v>763543.47600000002</v>
      </c>
      <c r="K198" s="11">
        <f t="shared" si="41"/>
        <v>53000.214999999997</v>
      </c>
      <c r="L198" s="10">
        <v>26735.379000000001</v>
      </c>
      <c r="M198" s="10">
        <v>26264.835999999999</v>
      </c>
      <c r="N198" s="11">
        <v>114098.73</v>
      </c>
      <c r="O198" s="10">
        <v>8346.1119999999992</v>
      </c>
      <c r="P198" s="10">
        <v>105416.827</v>
      </c>
      <c r="Q198" s="10">
        <v>335.791</v>
      </c>
      <c r="R198" s="11">
        <f t="shared" si="42"/>
        <v>167098.94500000001</v>
      </c>
      <c r="S198" s="11">
        <v>11542.573</v>
      </c>
      <c r="V198" s="1"/>
    </row>
    <row r="199" spans="2:22" ht="51.75" hidden="1" customHeight="1">
      <c r="B199" s="37" t="s">
        <v>21</v>
      </c>
      <c r="C199" s="6">
        <f t="shared" si="43"/>
        <v>1123269.27</v>
      </c>
      <c r="D199" s="5">
        <v>234534.06299999999</v>
      </c>
      <c r="E199" s="5">
        <v>92335.784</v>
      </c>
      <c r="F199" s="6">
        <f t="shared" si="44"/>
        <v>326869.84700000001</v>
      </c>
      <c r="G199" s="5">
        <v>278204.78499999997</v>
      </c>
      <c r="H199" s="5">
        <v>17076.09</v>
      </c>
      <c r="I199" s="5">
        <v>311307.42200000002</v>
      </c>
      <c r="J199" s="6">
        <f t="shared" si="45"/>
        <v>606588.29700000002</v>
      </c>
      <c r="K199" s="6">
        <f t="shared" si="41"/>
        <v>37887.89</v>
      </c>
      <c r="L199" s="5">
        <v>19444.089</v>
      </c>
      <c r="M199" s="5">
        <v>18443.800999999999</v>
      </c>
      <c r="N199" s="6">
        <v>106111.34</v>
      </c>
      <c r="O199" s="5">
        <v>10117.807000000001</v>
      </c>
      <c r="P199" s="5">
        <v>95694.275999999998</v>
      </c>
      <c r="Q199" s="5">
        <v>299.25700000000001</v>
      </c>
      <c r="R199" s="6">
        <f t="shared" si="42"/>
        <v>143999.22999999998</v>
      </c>
      <c r="S199" s="6">
        <v>45811.896000000001</v>
      </c>
      <c r="V199" s="1"/>
    </row>
    <row r="200" spans="2:22" ht="51.75" hidden="1" customHeight="1">
      <c r="B200" s="9" t="s">
        <v>22</v>
      </c>
      <c r="C200" s="11">
        <f t="shared" si="43"/>
        <v>1175384.8470000001</v>
      </c>
      <c r="D200" s="10">
        <v>246361.20699999999</v>
      </c>
      <c r="E200" s="10">
        <v>84094.501000000004</v>
      </c>
      <c r="F200" s="11">
        <f t="shared" si="44"/>
        <v>330455.70799999998</v>
      </c>
      <c r="G200" s="10">
        <v>315428.37</v>
      </c>
      <c r="H200" s="10">
        <v>19293.498</v>
      </c>
      <c r="I200" s="10">
        <v>358778.80099999998</v>
      </c>
      <c r="J200" s="11">
        <f t="shared" si="45"/>
        <v>693500.66899999999</v>
      </c>
      <c r="K200" s="11">
        <f t="shared" si="41"/>
        <v>32207.438000000002</v>
      </c>
      <c r="L200" s="10">
        <v>15926.013000000001</v>
      </c>
      <c r="M200" s="10">
        <v>16281.424999999999</v>
      </c>
      <c r="N200" s="11">
        <v>104161.549</v>
      </c>
      <c r="O200" s="10">
        <v>11647.37</v>
      </c>
      <c r="P200" s="10">
        <v>92451.616999999998</v>
      </c>
      <c r="Q200" s="10">
        <v>62.561999999999998</v>
      </c>
      <c r="R200" s="11">
        <f t="shared" si="42"/>
        <v>136368.98699999999</v>
      </c>
      <c r="S200" s="11">
        <v>15059.483</v>
      </c>
      <c r="V200" s="1"/>
    </row>
    <row r="201" spans="2:22" ht="51.75" hidden="1" customHeight="1">
      <c r="B201" s="37" t="s">
        <v>23</v>
      </c>
      <c r="C201" s="6">
        <f t="shared" si="43"/>
        <v>1094652.9550000001</v>
      </c>
      <c r="D201" s="5">
        <v>186092.79800000001</v>
      </c>
      <c r="E201" s="5">
        <v>59936.337</v>
      </c>
      <c r="F201" s="6">
        <f t="shared" si="44"/>
        <v>246029.13500000001</v>
      </c>
      <c r="G201" s="5">
        <v>347418.27799999999</v>
      </c>
      <c r="H201" s="5">
        <v>15022.067999999999</v>
      </c>
      <c r="I201" s="5">
        <v>345123.837</v>
      </c>
      <c r="J201" s="6">
        <f t="shared" si="45"/>
        <v>707564.18299999996</v>
      </c>
      <c r="K201" s="6">
        <f t="shared" si="41"/>
        <v>39148.990000000005</v>
      </c>
      <c r="L201" s="5">
        <v>25172.240000000002</v>
      </c>
      <c r="M201" s="5">
        <v>13976.75</v>
      </c>
      <c r="N201" s="6">
        <v>85186.212</v>
      </c>
      <c r="O201" s="5">
        <v>9839.1020000000008</v>
      </c>
      <c r="P201" s="5">
        <v>75095.622000000003</v>
      </c>
      <c r="Q201" s="5">
        <v>251.488</v>
      </c>
      <c r="R201" s="6">
        <f t="shared" si="42"/>
        <v>124335.202</v>
      </c>
      <c r="S201" s="6">
        <v>16724.435000000001</v>
      </c>
      <c r="V201" s="1"/>
    </row>
    <row r="202" spans="2:22" ht="51.75" hidden="1" customHeight="1">
      <c r="B202" s="9" t="s">
        <v>24</v>
      </c>
      <c r="C202" s="11">
        <f t="shared" si="43"/>
        <v>1256309.5220000001</v>
      </c>
      <c r="D202" s="10">
        <v>246494.46</v>
      </c>
      <c r="E202" s="10">
        <v>84064.346000000005</v>
      </c>
      <c r="F202" s="11">
        <f t="shared" si="44"/>
        <v>330558.80599999998</v>
      </c>
      <c r="G202" s="10">
        <v>346121.20400000003</v>
      </c>
      <c r="H202" s="10">
        <v>18461.368999999999</v>
      </c>
      <c r="I202" s="10">
        <v>391239.90899999999</v>
      </c>
      <c r="J202" s="11">
        <f t="shared" si="45"/>
        <v>755822.48200000008</v>
      </c>
      <c r="K202" s="11">
        <f t="shared" si="41"/>
        <v>37008.273000000001</v>
      </c>
      <c r="L202" s="10">
        <v>18294.071</v>
      </c>
      <c r="M202" s="10">
        <v>18714.202000000001</v>
      </c>
      <c r="N202" s="11">
        <v>112762.845</v>
      </c>
      <c r="O202" s="10">
        <v>15651.137000000001</v>
      </c>
      <c r="P202" s="10">
        <v>96849.495999999999</v>
      </c>
      <c r="Q202" s="10">
        <v>262.21199999999999</v>
      </c>
      <c r="R202" s="11">
        <f t="shared" si="42"/>
        <v>149771.11800000002</v>
      </c>
      <c r="S202" s="11">
        <v>20157.116000000002</v>
      </c>
      <c r="V202" s="1"/>
    </row>
    <row r="203" spans="2:22" ht="51.75" hidden="1" customHeight="1">
      <c r="B203" s="37" t="s">
        <v>25</v>
      </c>
      <c r="C203" s="6">
        <f t="shared" si="43"/>
        <v>1122374.2180000001</v>
      </c>
      <c r="D203" s="5">
        <v>243944.44200000001</v>
      </c>
      <c r="E203" s="5">
        <v>75782.535999999993</v>
      </c>
      <c r="F203" s="6">
        <f t="shared" si="44"/>
        <v>319726.978</v>
      </c>
      <c r="G203" s="5">
        <v>314397.734</v>
      </c>
      <c r="H203" s="5">
        <v>15361.635</v>
      </c>
      <c r="I203" s="5">
        <v>344002.97100000002</v>
      </c>
      <c r="J203" s="6">
        <f t="shared" si="45"/>
        <v>673762.34000000008</v>
      </c>
      <c r="K203" s="6">
        <f t="shared" si="41"/>
        <v>29729.315000000002</v>
      </c>
      <c r="L203" s="5">
        <v>13749.644</v>
      </c>
      <c r="M203" s="5">
        <v>15979.671</v>
      </c>
      <c r="N203" s="6">
        <v>90084.297999999995</v>
      </c>
      <c r="O203" s="5">
        <v>11437.303</v>
      </c>
      <c r="P203" s="5">
        <v>78507.437999999995</v>
      </c>
      <c r="Q203" s="5">
        <v>139.55699999999999</v>
      </c>
      <c r="R203" s="6">
        <f t="shared" si="42"/>
        <v>119813.613</v>
      </c>
      <c r="S203" s="6">
        <v>9071.2870000000003</v>
      </c>
      <c r="V203" s="1"/>
    </row>
    <row r="204" spans="2:22" ht="51.75" hidden="1" customHeight="1">
      <c r="B204" s="9" t="s">
        <v>26</v>
      </c>
      <c r="C204" s="11">
        <f t="shared" si="43"/>
        <v>1286504.047</v>
      </c>
      <c r="D204" s="10">
        <v>226127.008</v>
      </c>
      <c r="E204" s="10">
        <v>78576.729000000007</v>
      </c>
      <c r="F204" s="11">
        <f t="shared" si="44"/>
        <v>304703.73700000002</v>
      </c>
      <c r="G204" s="10">
        <v>435752.60499999998</v>
      </c>
      <c r="H204" s="10">
        <v>18829.46</v>
      </c>
      <c r="I204" s="10">
        <v>379187.80900000001</v>
      </c>
      <c r="J204" s="11">
        <f t="shared" si="45"/>
        <v>833769.87400000007</v>
      </c>
      <c r="K204" s="11">
        <f t="shared" si="41"/>
        <v>33334.960999999996</v>
      </c>
      <c r="L204" s="10">
        <v>13704.735000000001</v>
      </c>
      <c r="M204" s="10">
        <v>19630.225999999999</v>
      </c>
      <c r="N204" s="11">
        <v>99216.432000000001</v>
      </c>
      <c r="O204" s="10">
        <v>14172.312</v>
      </c>
      <c r="P204" s="10">
        <v>84945.581999999995</v>
      </c>
      <c r="Q204" s="10">
        <v>98.537999999999997</v>
      </c>
      <c r="R204" s="11">
        <f t="shared" si="42"/>
        <v>132551.39299999998</v>
      </c>
      <c r="S204" s="11">
        <v>15479.043</v>
      </c>
      <c r="V204" s="1"/>
    </row>
    <row r="205" spans="2:22" ht="51.75" hidden="1" customHeight="1">
      <c r="B205" s="37" t="s">
        <v>27</v>
      </c>
      <c r="C205" s="6">
        <f t="shared" si="43"/>
        <v>1315279.0489999996</v>
      </c>
      <c r="D205" s="5">
        <v>289767.55699999997</v>
      </c>
      <c r="E205" s="5">
        <v>89191.870999999999</v>
      </c>
      <c r="F205" s="6">
        <f t="shared" si="44"/>
        <v>378959.42799999996</v>
      </c>
      <c r="G205" s="5">
        <v>292861.96000000002</v>
      </c>
      <c r="H205" s="5">
        <v>25874.993999999999</v>
      </c>
      <c r="I205" s="5">
        <v>390025.50599999999</v>
      </c>
      <c r="J205" s="6">
        <f t="shared" si="45"/>
        <v>708762.46</v>
      </c>
      <c r="K205" s="6">
        <f t="shared" si="41"/>
        <v>63227.449000000001</v>
      </c>
      <c r="L205" s="5">
        <v>14238.791999999999</v>
      </c>
      <c r="M205" s="5">
        <v>48988.656999999999</v>
      </c>
      <c r="N205" s="6">
        <v>150179.62</v>
      </c>
      <c r="O205" s="5">
        <v>15925.710999999999</v>
      </c>
      <c r="P205" s="5">
        <v>133824.54300000001</v>
      </c>
      <c r="Q205" s="5">
        <v>429.36599999999999</v>
      </c>
      <c r="R205" s="6">
        <f t="shared" si="42"/>
        <v>213407.06899999999</v>
      </c>
      <c r="S205" s="6">
        <v>14150.092000000001</v>
      </c>
      <c r="V205" s="1"/>
    </row>
    <row r="206" spans="2:22" ht="51.75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5"/>
      <c r="L206" s="36"/>
      <c r="M206" s="36"/>
      <c r="N206" s="35"/>
      <c r="O206" s="36"/>
      <c r="P206" s="36"/>
      <c r="Q206" s="36"/>
      <c r="R206" s="35"/>
      <c r="S206" s="35"/>
      <c r="V206" s="1"/>
    </row>
    <row r="207" spans="2:22" ht="51.75" hidden="1" customHeight="1">
      <c r="B207" s="9" t="s">
        <v>16</v>
      </c>
      <c r="C207" s="11">
        <f t="shared" ref="C207:C218" si="46">F207+J207+R207+S207</f>
        <v>1166898.42</v>
      </c>
      <c r="D207" s="10">
        <v>202559.22500000001</v>
      </c>
      <c r="E207" s="10">
        <v>69369.14</v>
      </c>
      <c r="F207" s="11">
        <f t="shared" ref="F207:F218" si="47">E207+D207</f>
        <v>271928.36499999999</v>
      </c>
      <c r="G207" s="10">
        <v>281491.61099999998</v>
      </c>
      <c r="H207" s="10">
        <v>16200.485000000001</v>
      </c>
      <c r="I207" s="10">
        <v>351867.60800000001</v>
      </c>
      <c r="J207" s="11">
        <f t="shared" ref="J207:J218" si="48">I207+H207+G207</f>
        <v>649559.70399999991</v>
      </c>
      <c r="K207" s="11">
        <f t="shared" si="41"/>
        <v>40547.063999999998</v>
      </c>
      <c r="L207" s="10">
        <v>10517.356</v>
      </c>
      <c r="M207" s="10">
        <v>30029.707999999999</v>
      </c>
      <c r="N207" s="11">
        <v>184872.76199999999</v>
      </c>
      <c r="O207" s="10">
        <v>10185.517</v>
      </c>
      <c r="P207" s="10">
        <v>174524.20699999999</v>
      </c>
      <c r="Q207" s="10">
        <v>163.03800000000001</v>
      </c>
      <c r="R207" s="11">
        <f t="shared" si="42"/>
        <v>225419.826</v>
      </c>
      <c r="S207" s="11">
        <v>19990.525000000001</v>
      </c>
      <c r="V207" s="1"/>
    </row>
    <row r="208" spans="2:22" ht="51.75" hidden="1" customHeight="1">
      <c r="B208" s="37" t="s">
        <v>17</v>
      </c>
      <c r="C208" s="6">
        <f t="shared" si="46"/>
        <v>1267755.7059999998</v>
      </c>
      <c r="D208" s="5">
        <v>222315.79</v>
      </c>
      <c r="E208" s="5">
        <v>91851.433000000005</v>
      </c>
      <c r="F208" s="6">
        <f t="shared" si="47"/>
        <v>314167.223</v>
      </c>
      <c r="G208" s="5">
        <v>433780.69699999999</v>
      </c>
      <c r="H208" s="5">
        <v>14789.654</v>
      </c>
      <c r="I208" s="5">
        <v>351035.951</v>
      </c>
      <c r="J208" s="6">
        <f t="shared" si="48"/>
        <v>799606.30199999991</v>
      </c>
      <c r="K208" s="6">
        <f t="shared" si="41"/>
        <v>29686.07</v>
      </c>
      <c r="L208" s="5">
        <v>11991.623</v>
      </c>
      <c r="M208" s="5">
        <v>17694.447</v>
      </c>
      <c r="N208" s="6">
        <v>104760.90700000001</v>
      </c>
      <c r="O208" s="5">
        <v>8368.1550000000007</v>
      </c>
      <c r="P208" s="5">
        <v>96090.017999999996</v>
      </c>
      <c r="Q208" s="5">
        <v>302.73399999999998</v>
      </c>
      <c r="R208" s="6">
        <f t="shared" si="42"/>
        <v>134446.97700000001</v>
      </c>
      <c r="S208" s="6">
        <v>19535.204000000002</v>
      </c>
      <c r="V208" s="1"/>
    </row>
    <row r="209" spans="2:22" ht="51.75" hidden="1" customHeight="1">
      <c r="B209" s="9" t="s">
        <v>18</v>
      </c>
      <c r="C209" s="11">
        <f t="shared" si="46"/>
        <v>1349088.3299999998</v>
      </c>
      <c r="D209" s="10">
        <v>241575.742</v>
      </c>
      <c r="E209" s="10">
        <v>103267.36599999999</v>
      </c>
      <c r="F209" s="11">
        <f t="shared" si="47"/>
        <v>344843.10800000001</v>
      </c>
      <c r="G209" s="10">
        <v>379018.48300000001</v>
      </c>
      <c r="H209" s="10">
        <v>15097.53</v>
      </c>
      <c r="I209" s="10">
        <v>415931.32199999999</v>
      </c>
      <c r="J209" s="11">
        <f t="shared" si="48"/>
        <v>810047.33499999996</v>
      </c>
      <c r="K209" s="11">
        <f t="shared" si="41"/>
        <v>34325.441999999995</v>
      </c>
      <c r="L209" s="10">
        <v>17433.466</v>
      </c>
      <c r="M209" s="10">
        <v>16891.975999999999</v>
      </c>
      <c r="N209" s="11">
        <v>141708.535</v>
      </c>
      <c r="O209" s="10">
        <v>35992.423999999999</v>
      </c>
      <c r="P209" s="10">
        <v>105408.247</v>
      </c>
      <c r="Q209" s="10">
        <v>307.86399999999998</v>
      </c>
      <c r="R209" s="11">
        <f t="shared" si="42"/>
        <v>176033.97700000001</v>
      </c>
      <c r="S209" s="11">
        <v>18163.91</v>
      </c>
      <c r="V209" s="1"/>
    </row>
    <row r="210" spans="2:22" ht="51.75" hidden="1" customHeight="1">
      <c r="B210" s="37" t="s">
        <v>19</v>
      </c>
      <c r="C210" s="6">
        <f t="shared" si="46"/>
        <v>1254312.1222899999</v>
      </c>
      <c r="D210" s="5">
        <v>261404.95199999999</v>
      </c>
      <c r="E210" s="5">
        <v>83727.551999999996</v>
      </c>
      <c r="F210" s="6">
        <f t="shared" si="47"/>
        <v>345132.50399999996</v>
      </c>
      <c r="G210" s="5">
        <v>256118.049</v>
      </c>
      <c r="H210" s="5">
        <v>18556.060000000001</v>
      </c>
      <c r="I210" s="5">
        <v>433070.79300000001</v>
      </c>
      <c r="J210" s="6">
        <f t="shared" si="48"/>
        <v>707744.902</v>
      </c>
      <c r="K210" s="6">
        <f t="shared" si="41"/>
        <v>43880.975000000006</v>
      </c>
      <c r="L210" s="5">
        <v>22118.2</v>
      </c>
      <c r="M210" s="5">
        <v>21762.775000000001</v>
      </c>
      <c r="N210" s="6">
        <v>139918.033</v>
      </c>
      <c r="O210" s="5">
        <v>25799.080999999998</v>
      </c>
      <c r="P210" s="5">
        <v>113996.798</v>
      </c>
      <c r="Q210" s="5">
        <v>122.154</v>
      </c>
      <c r="R210" s="6">
        <f t="shared" si="42"/>
        <v>183799.008</v>
      </c>
      <c r="S210" s="6">
        <v>17635.708289999962</v>
      </c>
      <c r="V210" s="1"/>
    </row>
    <row r="211" spans="2:22" ht="51.75" hidden="1" customHeight="1">
      <c r="B211" s="9" t="s">
        <v>20</v>
      </c>
      <c r="C211" s="11">
        <f t="shared" si="46"/>
        <v>1260569.702</v>
      </c>
      <c r="D211" s="10">
        <v>275306.63099999999</v>
      </c>
      <c r="E211" s="10">
        <v>98668.46</v>
      </c>
      <c r="F211" s="11">
        <f t="shared" si="47"/>
        <v>373975.09100000001</v>
      </c>
      <c r="G211" s="10">
        <v>268225.77600000001</v>
      </c>
      <c r="H211" s="10">
        <v>17706.832999999999</v>
      </c>
      <c r="I211" s="10">
        <v>444378.64399999997</v>
      </c>
      <c r="J211" s="11">
        <f t="shared" si="48"/>
        <v>730311.25300000003</v>
      </c>
      <c r="K211" s="11">
        <f t="shared" si="41"/>
        <v>32415.93</v>
      </c>
      <c r="L211" s="10">
        <v>13700.432000000001</v>
      </c>
      <c r="M211" s="10">
        <v>18715.498</v>
      </c>
      <c r="N211" s="11">
        <v>108190.05100000001</v>
      </c>
      <c r="O211" s="10">
        <v>11671.554</v>
      </c>
      <c r="P211" s="10">
        <v>96162.981</v>
      </c>
      <c r="Q211" s="10">
        <v>355.51600000000002</v>
      </c>
      <c r="R211" s="11">
        <f t="shared" si="42"/>
        <v>140605.981</v>
      </c>
      <c r="S211" s="11">
        <v>15677.377</v>
      </c>
      <c r="V211" s="1"/>
    </row>
    <row r="212" spans="2:22" ht="51.75" hidden="1" customHeight="1">
      <c r="B212" s="37" t="s">
        <v>21</v>
      </c>
      <c r="C212" s="6">
        <f t="shared" si="46"/>
        <v>1306571.7919999999</v>
      </c>
      <c r="D212" s="5">
        <v>272113.70699999999</v>
      </c>
      <c r="E212" s="5">
        <v>95226.652000000002</v>
      </c>
      <c r="F212" s="6">
        <f t="shared" si="47"/>
        <v>367340.359</v>
      </c>
      <c r="G212" s="5">
        <v>269833.74800000002</v>
      </c>
      <c r="H212" s="5">
        <v>19270.185000000001</v>
      </c>
      <c r="I212" s="5">
        <v>430706.29399999999</v>
      </c>
      <c r="J212" s="6">
        <f t="shared" si="48"/>
        <v>719810.22699999996</v>
      </c>
      <c r="K212" s="6">
        <f t="shared" si="41"/>
        <v>35773.368000000002</v>
      </c>
      <c r="L212" s="5">
        <v>14006.225</v>
      </c>
      <c r="M212" s="5">
        <v>21767.143</v>
      </c>
      <c r="N212" s="6">
        <v>160719.95300000001</v>
      </c>
      <c r="O212" s="5">
        <v>16028.981</v>
      </c>
      <c r="P212" s="5">
        <v>144654.95699999999</v>
      </c>
      <c r="Q212" s="5">
        <v>36.015000000000001</v>
      </c>
      <c r="R212" s="6">
        <f t="shared" si="42"/>
        <v>196493.321</v>
      </c>
      <c r="S212" s="6">
        <v>22927.884999999998</v>
      </c>
      <c r="V212" s="1"/>
    </row>
    <row r="213" spans="2:22" ht="51.75" hidden="1" customHeight="1">
      <c r="B213" s="9" t="s">
        <v>22</v>
      </c>
      <c r="C213" s="11">
        <f t="shared" si="46"/>
        <v>1393622.2314500001</v>
      </c>
      <c r="D213" s="10">
        <v>251529.20699999999</v>
      </c>
      <c r="E213" s="10">
        <v>86882.452999999994</v>
      </c>
      <c r="F213" s="11">
        <f t="shared" si="47"/>
        <v>338411.66</v>
      </c>
      <c r="G213" s="10">
        <v>432188.65100000001</v>
      </c>
      <c r="H213" s="10">
        <v>18697.509999999998</v>
      </c>
      <c r="I213" s="10">
        <v>403241.44199999998</v>
      </c>
      <c r="J213" s="11">
        <f t="shared" si="48"/>
        <v>854127.603</v>
      </c>
      <c r="K213" s="11">
        <f t="shared" si="41"/>
        <v>31322.258999999998</v>
      </c>
      <c r="L213" s="10">
        <v>14246.659</v>
      </c>
      <c r="M213" s="10">
        <v>17075.599999999999</v>
      </c>
      <c r="N213" s="11">
        <v>149409.23499999999</v>
      </c>
      <c r="O213" s="10">
        <v>14965.397000000001</v>
      </c>
      <c r="P213" s="10">
        <v>133820.04699999999</v>
      </c>
      <c r="Q213" s="10">
        <v>623.79100000000005</v>
      </c>
      <c r="R213" s="11">
        <f t="shared" si="42"/>
        <v>180731.49399999998</v>
      </c>
      <c r="S213" s="11">
        <v>20351.474450000049</v>
      </c>
      <c r="V213" s="1"/>
    </row>
    <row r="214" spans="2:22" ht="51.75" hidden="1" customHeight="1">
      <c r="B214" s="37" t="s">
        <v>23</v>
      </c>
      <c r="C214" s="6">
        <f t="shared" si="46"/>
        <v>1264169.9009999998</v>
      </c>
      <c r="D214" s="5">
        <v>231355.59899999999</v>
      </c>
      <c r="E214" s="5">
        <v>90122.968999999997</v>
      </c>
      <c r="F214" s="6">
        <f t="shared" si="47"/>
        <v>321478.56799999997</v>
      </c>
      <c r="G214" s="5">
        <v>345050.36800000002</v>
      </c>
      <c r="H214" s="5">
        <v>17358.798999999999</v>
      </c>
      <c r="I214" s="5">
        <v>393751.32699999999</v>
      </c>
      <c r="J214" s="6">
        <f t="shared" si="48"/>
        <v>756160.49399999995</v>
      </c>
      <c r="K214" s="6">
        <f t="shared" si="41"/>
        <v>31359.703000000001</v>
      </c>
      <c r="L214" s="5">
        <v>13925.93</v>
      </c>
      <c r="M214" s="5">
        <v>17433.773000000001</v>
      </c>
      <c r="N214" s="6">
        <v>140774.52299999999</v>
      </c>
      <c r="O214" s="5">
        <v>18611.627</v>
      </c>
      <c r="P214" s="5">
        <v>122127.49</v>
      </c>
      <c r="Q214" s="5">
        <v>35.405999999999999</v>
      </c>
      <c r="R214" s="6">
        <f t="shared" si="42"/>
        <v>172134.226</v>
      </c>
      <c r="S214" s="6">
        <v>14396.612999999999</v>
      </c>
      <c r="V214" s="1"/>
    </row>
    <row r="215" spans="2:22" ht="51.75" hidden="1" customHeight="1">
      <c r="B215" s="9" t="s">
        <v>24</v>
      </c>
      <c r="C215" s="11">
        <f t="shared" si="46"/>
        <v>1429150.8299999998</v>
      </c>
      <c r="D215" s="10">
        <v>291696.58</v>
      </c>
      <c r="E215" s="10">
        <v>103030.683</v>
      </c>
      <c r="F215" s="11">
        <f t="shared" si="47"/>
        <v>394727.26300000004</v>
      </c>
      <c r="G215" s="10">
        <v>358590.47600000002</v>
      </c>
      <c r="H215" s="10">
        <v>21348.684000000001</v>
      </c>
      <c r="I215" s="10">
        <v>441875.16200000001</v>
      </c>
      <c r="J215" s="11">
        <f t="shared" si="48"/>
        <v>821814.32200000004</v>
      </c>
      <c r="K215" s="11">
        <f t="shared" si="41"/>
        <v>41574.627999999997</v>
      </c>
      <c r="L215" s="10">
        <v>15104.712</v>
      </c>
      <c r="M215" s="10">
        <v>26469.916000000001</v>
      </c>
      <c r="N215" s="11">
        <v>149943.59599999999</v>
      </c>
      <c r="O215" s="10">
        <v>26022.076000000001</v>
      </c>
      <c r="P215" s="10">
        <v>123560.925</v>
      </c>
      <c r="Q215" s="10">
        <v>360.59500000000003</v>
      </c>
      <c r="R215" s="11">
        <f t="shared" si="42"/>
        <v>191518.22399999999</v>
      </c>
      <c r="S215" s="11">
        <v>21091.021000000001</v>
      </c>
      <c r="V215" s="1"/>
    </row>
    <row r="216" spans="2:22" ht="51.75" hidden="1" customHeight="1">
      <c r="B216" s="37" t="s">
        <v>25</v>
      </c>
      <c r="C216" s="6">
        <f t="shared" si="46"/>
        <v>1360773.22</v>
      </c>
      <c r="D216" s="5">
        <v>263822.84000000003</v>
      </c>
      <c r="E216" s="5">
        <v>96411.024000000005</v>
      </c>
      <c r="F216" s="6">
        <f t="shared" si="47"/>
        <v>360233.86400000006</v>
      </c>
      <c r="G216" s="5">
        <v>369562.00199999998</v>
      </c>
      <c r="H216" s="5">
        <v>18143.505000000001</v>
      </c>
      <c r="I216" s="5">
        <v>431377.283</v>
      </c>
      <c r="J216" s="6">
        <f t="shared" si="48"/>
        <v>819082.79</v>
      </c>
      <c r="K216" s="6">
        <f t="shared" si="41"/>
        <v>37806.559000000001</v>
      </c>
      <c r="L216" s="5">
        <v>14090.686</v>
      </c>
      <c r="M216" s="5">
        <v>23715.873</v>
      </c>
      <c r="N216" s="6">
        <v>118539.78599999999</v>
      </c>
      <c r="O216" s="5">
        <v>10215.748</v>
      </c>
      <c r="P216" s="5">
        <v>107574.84600000001</v>
      </c>
      <c r="Q216" s="5">
        <v>749.19200000000001</v>
      </c>
      <c r="R216" s="6">
        <f t="shared" si="42"/>
        <v>156346.345</v>
      </c>
      <c r="S216" s="6">
        <v>25110.221000000001</v>
      </c>
      <c r="V216" s="1"/>
    </row>
    <row r="217" spans="2:22" ht="51.75" hidden="1" customHeight="1">
      <c r="B217" s="9" t="s">
        <v>26</v>
      </c>
      <c r="C217" s="11">
        <f t="shared" si="46"/>
        <v>1213291.8196</v>
      </c>
      <c r="D217" s="10">
        <v>246329.67</v>
      </c>
      <c r="E217" s="10">
        <v>94950.058999999994</v>
      </c>
      <c r="F217" s="11">
        <f t="shared" si="47"/>
        <v>341279.72899999999</v>
      </c>
      <c r="G217" s="10">
        <v>270530.48300000001</v>
      </c>
      <c r="H217" s="10">
        <v>18828.511999999999</v>
      </c>
      <c r="I217" s="10">
        <v>386563.08299999998</v>
      </c>
      <c r="J217" s="11">
        <f t="shared" si="48"/>
        <v>675922.07799999998</v>
      </c>
      <c r="K217" s="11">
        <f t="shared" si="41"/>
        <v>32234.674999999999</v>
      </c>
      <c r="L217" s="10">
        <v>14023.98</v>
      </c>
      <c r="M217" s="10">
        <v>18210.695</v>
      </c>
      <c r="N217" s="11">
        <v>149111.71</v>
      </c>
      <c r="O217" s="10">
        <v>13758.62</v>
      </c>
      <c r="P217" s="10">
        <v>134946.62599999999</v>
      </c>
      <c r="Q217" s="10">
        <v>406.464</v>
      </c>
      <c r="R217" s="11">
        <f t="shared" si="42"/>
        <v>181346.38499999998</v>
      </c>
      <c r="S217" s="11">
        <v>14743.627599999905</v>
      </c>
      <c r="V217" s="1"/>
    </row>
    <row r="218" spans="2:22" ht="51.75" hidden="1" customHeight="1">
      <c r="B218" s="37" t="s">
        <v>27</v>
      </c>
      <c r="C218" s="6">
        <f t="shared" si="46"/>
        <v>1401139.7113540003</v>
      </c>
      <c r="D218" s="5">
        <v>267318.80978999997</v>
      </c>
      <c r="E218" s="5">
        <v>84257.108135000002</v>
      </c>
      <c r="F218" s="6">
        <f t="shared" si="47"/>
        <v>351575.91792499996</v>
      </c>
      <c r="G218" s="5">
        <v>404501.34149999998</v>
      </c>
      <c r="H218" s="5">
        <v>19901.725260000003</v>
      </c>
      <c r="I218" s="5">
        <v>414419.192973</v>
      </c>
      <c r="J218" s="6">
        <f t="shared" si="48"/>
        <v>838822.25973299996</v>
      </c>
      <c r="K218" s="6">
        <f t="shared" si="41"/>
        <v>42893.454685999997</v>
      </c>
      <c r="L218" s="5">
        <v>15304.531655999999</v>
      </c>
      <c r="M218" s="5">
        <v>27588.923030000002</v>
      </c>
      <c r="N218" s="6">
        <v>144080.79801</v>
      </c>
      <c r="O218" s="5">
        <v>16069.56</v>
      </c>
      <c r="P218" s="5">
        <v>127916.39901000001</v>
      </c>
      <c r="Q218" s="5">
        <v>94.838999999999999</v>
      </c>
      <c r="R218" s="6">
        <f t="shared" si="42"/>
        <v>186974.25269599998</v>
      </c>
      <c r="S218" s="6">
        <v>23767.28100000009</v>
      </c>
      <c r="V218" s="1"/>
    </row>
    <row r="219" spans="2:22" ht="51.75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5"/>
      <c r="L219" s="36"/>
      <c r="M219" s="36"/>
      <c r="N219" s="35"/>
      <c r="O219" s="36"/>
      <c r="P219" s="36"/>
      <c r="Q219" s="36"/>
      <c r="R219" s="35"/>
      <c r="S219" s="35"/>
      <c r="V219" s="1"/>
    </row>
    <row r="220" spans="2:22" ht="51.75" hidden="1" customHeight="1">
      <c r="B220" s="9" t="s">
        <v>16</v>
      </c>
      <c r="C220" s="11">
        <f t="shared" ref="C220:C231" si="49">F220+J220+R220+S220</f>
        <v>1374042.49199</v>
      </c>
      <c r="D220" s="10">
        <v>260216.28156999999</v>
      </c>
      <c r="E220" s="10">
        <v>93750.44</v>
      </c>
      <c r="F220" s="11">
        <f t="shared" ref="F220:F231" si="50">E220+D220</f>
        <v>353966.72156999999</v>
      </c>
      <c r="G220" s="10">
        <v>421720.223</v>
      </c>
      <c r="H220" s="10">
        <v>16721.884999999998</v>
      </c>
      <c r="I220" s="10">
        <v>368572.73418000003</v>
      </c>
      <c r="J220" s="11">
        <f t="shared" ref="J220:J231" si="51">I220+H220+G220</f>
        <v>807014.84218000004</v>
      </c>
      <c r="K220" s="11">
        <f t="shared" si="41"/>
        <v>61870.20854</v>
      </c>
      <c r="L220" s="10">
        <v>16322.939</v>
      </c>
      <c r="M220" s="10">
        <v>45547.269540000001</v>
      </c>
      <c r="N220" s="11">
        <v>132425.77499999999</v>
      </c>
      <c r="O220" s="10">
        <v>14336.284</v>
      </c>
      <c r="P220" s="10">
        <v>117716.806</v>
      </c>
      <c r="Q220" s="10">
        <v>372.685</v>
      </c>
      <c r="R220" s="11">
        <f t="shared" si="42"/>
        <v>194295.98353999999</v>
      </c>
      <c r="S220" s="11">
        <v>18764.944700000138</v>
      </c>
      <c r="V220" s="1"/>
    </row>
    <row r="221" spans="2:22" ht="51.75" hidden="1" customHeight="1">
      <c r="B221" s="37" t="s">
        <v>17</v>
      </c>
      <c r="C221" s="6">
        <f t="shared" si="49"/>
        <v>1131297.0619000001</v>
      </c>
      <c r="D221" s="5">
        <v>240996.70300000001</v>
      </c>
      <c r="E221" s="5">
        <v>89871.648000000001</v>
      </c>
      <c r="F221" s="6">
        <f t="shared" si="50"/>
        <v>330868.35100000002</v>
      </c>
      <c r="G221" s="5">
        <v>268980.81</v>
      </c>
      <c r="H221" s="5">
        <v>17328.553</v>
      </c>
      <c r="I221" s="5">
        <v>362531.5159</v>
      </c>
      <c r="J221" s="6">
        <f t="shared" si="51"/>
        <v>648840.87890000001</v>
      </c>
      <c r="K221" s="6">
        <f t="shared" si="41"/>
        <v>37278.909</v>
      </c>
      <c r="L221" s="5">
        <v>15926.566000000001</v>
      </c>
      <c r="M221" s="5">
        <v>21352.343000000001</v>
      </c>
      <c r="N221" s="6">
        <v>96400.388000000006</v>
      </c>
      <c r="O221" s="5">
        <v>11346.127</v>
      </c>
      <c r="P221" s="5">
        <v>84939.126999999993</v>
      </c>
      <c r="Q221" s="5">
        <v>115.134</v>
      </c>
      <c r="R221" s="6">
        <f t="shared" si="42"/>
        <v>133679.29700000002</v>
      </c>
      <c r="S221" s="6">
        <v>17908.53500000012</v>
      </c>
      <c r="V221" s="1"/>
    </row>
    <row r="222" spans="2:22" ht="51.75" hidden="1" customHeight="1">
      <c r="B222" s="9" t="s">
        <v>18</v>
      </c>
      <c r="C222" s="11">
        <f t="shared" si="49"/>
        <v>1292909.8671799998</v>
      </c>
      <c r="D222" s="10">
        <v>275015.40044</v>
      </c>
      <c r="E222" s="10">
        <v>101072.15300000001</v>
      </c>
      <c r="F222" s="11">
        <f t="shared" si="50"/>
        <v>376087.55343999999</v>
      </c>
      <c r="G222" s="10">
        <v>322671.27399999998</v>
      </c>
      <c r="H222" s="10">
        <v>18069.996999999999</v>
      </c>
      <c r="I222" s="10">
        <v>370119.37439999997</v>
      </c>
      <c r="J222" s="11">
        <f t="shared" si="51"/>
        <v>710860.64539999992</v>
      </c>
      <c r="K222" s="11">
        <f t="shared" si="41"/>
        <v>51976.391340000002</v>
      </c>
      <c r="L222" s="10">
        <v>24119.839339999999</v>
      </c>
      <c r="M222" s="10">
        <v>27856.552</v>
      </c>
      <c r="N222" s="11">
        <v>113375.682</v>
      </c>
      <c r="O222" s="10">
        <v>14610.374</v>
      </c>
      <c r="P222" s="10">
        <v>98031.308999999994</v>
      </c>
      <c r="Q222" s="10">
        <v>733.99900000000002</v>
      </c>
      <c r="R222" s="11">
        <f t="shared" si="42"/>
        <v>165352.07334</v>
      </c>
      <c r="S222" s="11">
        <v>40609.59500000003</v>
      </c>
      <c r="V222" s="1"/>
    </row>
    <row r="223" spans="2:22" ht="51.75" hidden="1" customHeight="1">
      <c r="B223" s="37" t="s">
        <v>19</v>
      </c>
      <c r="C223" s="6">
        <f t="shared" si="49"/>
        <v>1533086.8375500001</v>
      </c>
      <c r="D223" s="5">
        <v>284702.98499999999</v>
      </c>
      <c r="E223" s="5">
        <v>99988.362999999998</v>
      </c>
      <c r="F223" s="6">
        <f t="shared" si="50"/>
        <v>384691.348</v>
      </c>
      <c r="G223" s="5">
        <v>492665.80300000001</v>
      </c>
      <c r="H223" s="5">
        <v>20114.891</v>
      </c>
      <c r="I223" s="5">
        <v>414842.56233999995</v>
      </c>
      <c r="J223" s="6">
        <f t="shared" si="51"/>
        <v>927623.25633999996</v>
      </c>
      <c r="K223" s="6">
        <f t="shared" si="41"/>
        <v>49447.116210000007</v>
      </c>
      <c r="L223" s="5">
        <v>31780.988000000001</v>
      </c>
      <c r="M223" s="5">
        <v>17666.128210000003</v>
      </c>
      <c r="N223" s="6">
        <v>145958.85800000001</v>
      </c>
      <c r="O223" s="5">
        <v>13267.308999999999</v>
      </c>
      <c r="P223" s="5">
        <v>132568.22</v>
      </c>
      <c r="Q223" s="5">
        <v>123.32899999999999</v>
      </c>
      <c r="R223" s="6">
        <f t="shared" si="42"/>
        <v>195405.97421000001</v>
      </c>
      <c r="S223" s="6">
        <v>25366.258999999911</v>
      </c>
      <c r="V223" s="1"/>
    </row>
    <row r="224" spans="2:22" ht="51.75" hidden="1" customHeight="1">
      <c r="B224" s="9" t="s">
        <v>20</v>
      </c>
      <c r="C224" s="11">
        <f t="shared" si="49"/>
        <v>1384352.284915</v>
      </c>
      <c r="D224" s="10">
        <v>271814.46110000001</v>
      </c>
      <c r="E224" s="10">
        <v>95693.144799999995</v>
      </c>
      <c r="F224" s="11">
        <f t="shared" si="50"/>
        <v>367507.60590000002</v>
      </c>
      <c r="G224" s="10">
        <v>382944.78399999999</v>
      </c>
      <c r="H224" s="10">
        <v>20986.103245000002</v>
      </c>
      <c r="I224" s="10">
        <v>417456.571</v>
      </c>
      <c r="J224" s="11">
        <f t="shared" si="51"/>
        <v>821387.45824499999</v>
      </c>
      <c r="K224" s="11">
        <f t="shared" si="41"/>
        <v>46420.63164</v>
      </c>
      <c r="L224" s="10">
        <v>29477.412</v>
      </c>
      <c r="M224" s="10">
        <v>16943.219639999999</v>
      </c>
      <c r="N224" s="11">
        <v>126947.79700000001</v>
      </c>
      <c r="O224" s="10">
        <v>15317.951999999999</v>
      </c>
      <c r="P224" s="10">
        <v>111209.50599999999</v>
      </c>
      <c r="Q224" s="10">
        <v>420.339</v>
      </c>
      <c r="R224" s="11">
        <f t="shared" si="42"/>
        <v>173368.42864</v>
      </c>
      <c r="S224" s="11">
        <v>22088.792129999994</v>
      </c>
      <c r="V224" s="1"/>
    </row>
    <row r="225" spans="2:22" ht="51.75" hidden="1" customHeight="1">
      <c r="B225" s="37" t="s">
        <v>21</v>
      </c>
      <c r="C225" s="6">
        <f t="shared" si="49"/>
        <v>1467188.7289899997</v>
      </c>
      <c r="D225" s="5">
        <v>308666.59346</v>
      </c>
      <c r="E225" s="5">
        <v>107377.38099999999</v>
      </c>
      <c r="F225" s="6">
        <f t="shared" si="50"/>
        <v>416043.97446</v>
      </c>
      <c r="G225" s="5">
        <v>434504.21500000003</v>
      </c>
      <c r="H225" s="5">
        <v>24567.261999999999</v>
      </c>
      <c r="I225" s="5">
        <v>405447.29498000001</v>
      </c>
      <c r="J225" s="6">
        <f t="shared" si="51"/>
        <v>864518.77197999996</v>
      </c>
      <c r="K225" s="6">
        <f t="shared" si="41"/>
        <v>50214.219410000005</v>
      </c>
      <c r="L225" s="5">
        <v>16697.664410000001</v>
      </c>
      <c r="M225" s="5">
        <v>33516.555</v>
      </c>
      <c r="N225" s="6">
        <v>115831.74755</v>
      </c>
      <c r="O225" s="5">
        <v>13110.58</v>
      </c>
      <c r="P225" s="5">
        <v>102595.12854999999</v>
      </c>
      <c r="Q225" s="5">
        <v>126.039</v>
      </c>
      <c r="R225" s="6">
        <f t="shared" si="42"/>
        <v>166045.96695999999</v>
      </c>
      <c r="S225" s="6">
        <v>20580.015589999944</v>
      </c>
      <c r="V225" s="1"/>
    </row>
    <row r="226" spans="2:22" ht="51.75" hidden="1" customHeight="1">
      <c r="B226" s="9" t="s">
        <v>22</v>
      </c>
      <c r="C226" s="11">
        <f t="shared" si="49"/>
        <v>1171155.2410999998</v>
      </c>
      <c r="D226" s="10">
        <v>229821.99619999999</v>
      </c>
      <c r="E226" s="10">
        <v>90712.001000000004</v>
      </c>
      <c r="F226" s="11">
        <f t="shared" si="50"/>
        <v>320533.99719999998</v>
      </c>
      <c r="G226" s="10">
        <v>365384.33899999998</v>
      </c>
      <c r="H226" s="10">
        <v>18157.547999999999</v>
      </c>
      <c r="I226" s="10">
        <v>332366.40502999997</v>
      </c>
      <c r="J226" s="11">
        <f t="shared" si="51"/>
        <v>715908.2920299999</v>
      </c>
      <c r="K226" s="11">
        <f t="shared" si="41"/>
        <v>30334.020920000003</v>
      </c>
      <c r="L226" s="10">
        <v>17374.756000000001</v>
      </c>
      <c r="M226" s="10">
        <v>12959.26492</v>
      </c>
      <c r="N226" s="11">
        <v>87802.894549999997</v>
      </c>
      <c r="O226" s="10">
        <v>11254.656000000001</v>
      </c>
      <c r="P226" s="10">
        <v>76548.238549999995</v>
      </c>
      <c r="Q226" s="10">
        <v>0</v>
      </c>
      <c r="R226" s="11">
        <f t="shared" si="42"/>
        <v>118136.91547000001</v>
      </c>
      <c r="S226" s="11">
        <v>16576.036399999888</v>
      </c>
      <c r="V226" s="1"/>
    </row>
    <row r="227" spans="2:22" ht="51.75" hidden="1" customHeight="1">
      <c r="B227" s="37" t="s">
        <v>23</v>
      </c>
      <c r="C227" s="6">
        <f t="shared" si="49"/>
        <v>1444294.5217000002</v>
      </c>
      <c r="D227" s="5">
        <v>278585.54010000004</v>
      </c>
      <c r="E227" s="5">
        <v>106628.383</v>
      </c>
      <c r="F227" s="6">
        <f t="shared" si="50"/>
        <v>385213.92310000001</v>
      </c>
      <c r="G227" s="5">
        <v>414350.25</v>
      </c>
      <c r="H227" s="5">
        <v>25969.633999999998</v>
      </c>
      <c r="I227" s="5">
        <v>431986.92574000004</v>
      </c>
      <c r="J227" s="6">
        <f t="shared" si="51"/>
        <v>872306.80974000006</v>
      </c>
      <c r="K227" s="6">
        <f t="shared" si="41"/>
        <v>42793.350000000006</v>
      </c>
      <c r="L227" s="5">
        <v>24373.128000000001</v>
      </c>
      <c r="M227" s="5">
        <v>18420.222000000002</v>
      </c>
      <c r="N227" s="6">
        <v>122768.67918000001</v>
      </c>
      <c r="O227" s="5">
        <v>18117.183000000001</v>
      </c>
      <c r="P227" s="5">
        <v>104337.60518000001</v>
      </c>
      <c r="Q227" s="5">
        <v>313.89100000000002</v>
      </c>
      <c r="R227" s="6">
        <f t="shared" si="42"/>
        <v>165562.02918000001</v>
      </c>
      <c r="S227" s="6">
        <v>21211.759680000006</v>
      </c>
      <c r="V227" s="1"/>
    </row>
    <row r="228" spans="2:22" ht="51.75" hidden="1" customHeight="1">
      <c r="B228" s="9" t="s">
        <v>24</v>
      </c>
      <c r="C228" s="11">
        <f t="shared" si="49"/>
        <v>1375926.4254700001</v>
      </c>
      <c r="D228" s="10">
        <v>284976.75589999999</v>
      </c>
      <c r="E228" s="10">
        <v>111540.88834999999</v>
      </c>
      <c r="F228" s="11">
        <f t="shared" si="50"/>
        <v>396517.64425000001</v>
      </c>
      <c r="G228" s="10">
        <v>282851.77100000001</v>
      </c>
      <c r="H228" s="10">
        <v>23173.503800000002</v>
      </c>
      <c r="I228" s="10">
        <v>482165.07836000004</v>
      </c>
      <c r="J228" s="11">
        <f t="shared" si="51"/>
        <v>788190.35316000006</v>
      </c>
      <c r="K228" s="11">
        <f t="shared" si="41"/>
        <v>36594.532899999998</v>
      </c>
      <c r="L228" s="10">
        <v>20284.634999999998</v>
      </c>
      <c r="M228" s="10">
        <v>16309.8979</v>
      </c>
      <c r="N228" s="11">
        <v>137674.45600000001</v>
      </c>
      <c r="O228" s="10">
        <v>18496.794999999998</v>
      </c>
      <c r="P228" s="10">
        <v>118994.823</v>
      </c>
      <c r="Q228" s="10">
        <v>182.83799999999999</v>
      </c>
      <c r="R228" s="11">
        <f t="shared" si="42"/>
        <v>174268.9889</v>
      </c>
      <c r="S228" s="11">
        <v>16949.439160000056</v>
      </c>
      <c r="V228" s="1"/>
    </row>
    <row r="229" spans="2:22" ht="51.75" hidden="1" customHeight="1">
      <c r="B229" s="37" t="s">
        <v>25</v>
      </c>
      <c r="C229" s="6">
        <f t="shared" si="49"/>
        <v>1322718.5048100001</v>
      </c>
      <c r="D229" s="5">
        <v>218229.20213999998</v>
      </c>
      <c r="E229" s="5">
        <v>80891.026419999995</v>
      </c>
      <c r="F229" s="6">
        <f t="shared" si="50"/>
        <v>299120.22855999996</v>
      </c>
      <c r="G229" s="5">
        <v>411108.73499999999</v>
      </c>
      <c r="H229" s="5">
        <v>21505.45</v>
      </c>
      <c r="I229" s="5">
        <v>441653.43860000005</v>
      </c>
      <c r="J229" s="6">
        <f t="shared" si="51"/>
        <v>874267.62360000005</v>
      </c>
      <c r="K229" s="6">
        <f t="shared" si="41"/>
        <v>31855.54952</v>
      </c>
      <c r="L229" s="5">
        <v>17839.15422</v>
      </c>
      <c r="M229" s="5">
        <v>14016.3953</v>
      </c>
      <c r="N229" s="6">
        <v>101059.97318</v>
      </c>
      <c r="O229" s="5">
        <v>14680.084999999999</v>
      </c>
      <c r="P229" s="5">
        <v>86345.302180000013</v>
      </c>
      <c r="Q229" s="5">
        <v>34.585999999999999</v>
      </c>
      <c r="R229" s="6">
        <f t="shared" si="42"/>
        <v>132915.5227</v>
      </c>
      <c r="S229" s="6">
        <v>16415.129949999973</v>
      </c>
      <c r="V229" s="1"/>
    </row>
    <row r="230" spans="2:22" ht="51.75" hidden="1" customHeight="1">
      <c r="B230" s="9" t="s">
        <v>26</v>
      </c>
      <c r="C230" s="11">
        <f t="shared" si="49"/>
        <v>1478667.44737</v>
      </c>
      <c r="D230" s="10">
        <v>280755.47899999999</v>
      </c>
      <c r="E230" s="10">
        <v>109962.33056</v>
      </c>
      <c r="F230" s="11">
        <f t="shared" si="50"/>
        <v>390717.80955999997</v>
      </c>
      <c r="G230" s="10">
        <v>292470.74200000003</v>
      </c>
      <c r="H230" s="10">
        <v>23077.161</v>
      </c>
      <c r="I230" s="10">
        <v>522717.70389999996</v>
      </c>
      <c r="J230" s="11">
        <f t="shared" si="51"/>
        <v>838265.60690000001</v>
      </c>
      <c r="K230" s="11">
        <f t="shared" si="41"/>
        <v>79929.733000000007</v>
      </c>
      <c r="L230" s="10">
        <v>18396.506000000001</v>
      </c>
      <c r="M230" s="10">
        <v>61533.226999999999</v>
      </c>
      <c r="N230" s="11">
        <v>149258.198</v>
      </c>
      <c r="O230" s="10">
        <v>22818.901999999998</v>
      </c>
      <c r="P230" s="10">
        <v>125438.393</v>
      </c>
      <c r="Q230" s="10">
        <v>1000.903</v>
      </c>
      <c r="R230" s="11">
        <f t="shared" si="42"/>
        <v>229187.93100000001</v>
      </c>
      <c r="S230" s="11">
        <v>20496.099909999968</v>
      </c>
      <c r="V230" s="1"/>
    </row>
    <row r="231" spans="2:22" ht="51.75" hidden="1" customHeight="1">
      <c r="B231" s="37" t="s">
        <v>27</v>
      </c>
      <c r="C231" s="6">
        <f t="shared" si="49"/>
        <v>1304549.1676600003</v>
      </c>
      <c r="D231" s="5">
        <v>255343.49</v>
      </c>
      <c r="E231" s="5">
        <v>100328.56809</v>
      </c>
      <c r="F231" s="6">
        <f t="shared" si="50"/>
        <v>355672.05809000001</v>
      </c>
      <c r="G231" s="5">
        <v>259751.02</v>
      </c>
      <c r="H231" s="5">
        <v>20391.396000000001</v>
      </c>
      <c r="I231" s="5">
        <v>437861.95500000002</v>
      </c>
      <c r="J231" s="6">
        <f t="shared" si="51"/>
        <v>718004.37100000004</v>
      </c>
      <c r="K231" s="6">
        <f t="shared" si="41"/>
        <v>44000.043000000005</v>
      </c>
      <c r="L231" s="5">
        <v>21045.256000000001</v>
      </c>
      <c r="M231" s="5">
        <v>22954.787</v>
      </c>
      <c r="N231" s="6">
        <v>156535.609</v>
      </c>
      <c r="O231" s="5">
        <v>23938.856</v>
      </c>
      <c r="P231" s="5">
        <v>132320.83799999999</v>
      </c>
      <c r="Q231" s="5">
        <v>275.91500000000002</v>
      </c>
      <c r="R231" s="6">
        <f t="shared" si="42"/>
        <v>200535.652</v>
      </c>
      <c r="S231" s="6">
        <v>30337.08657000017</v>
      </c>
      <c r="V231" s="1"/>
    </row>
    <row r="232" spans="2:22" ht="51.75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5"/>
      <c r="L232" s="36"/>
      <c r="M232" s="36"/>
      <c r="N232" s="35"/>
      <c r="O232" s="36"/>
      <c r="P232" s="36"/>
      <c r="Q232" s="36"/>
      <c r="R232" s="35"/>
      <c r="S232" s="35"/>
      <c r="V232" s="1"/>
    </row>
    <row r="233" spans="2:22" ht="51.75" hidden="1" customHeight="1">
      <c r="B233" s="9" t="s">
        <v>16</v>
      </c>
      <c r="C233" s="11">
        <f t="shared" ref="C233:C244" si="52">F233+J233+R233+S233</f>
        <v>1010585.7206199999</v>
      </c>
      <c r="D233" s="10">
        <v>228132.27600000001</v>
      </c>
      <c r="E233" s="10">
        <v>85201.347810000007</v>
      </c>
      <c r="F233" s="11">
        <f t="shared" ref="F233:F244" si="53">E233+D233</f>
        <v>313333.62381000002</v>
      </c>
      <c r="G233" s="10">
        <v>193994.826</v>
      </c>
      <c r="H233" s="10">
        <v>18987.186000000002</v>
      </c>
      <c r="I233" s="10">
        <v>310812.09000000003</v>
      </c>
      <c r="J233" s="11">
        <f t="shared" ref="J233:J244" si="54">I233+H233+G233</f>
        <v>523794.10200000001</v>
      </c>
      <c r="K233" s="11">
        <f t="shared" si="41"/>
        <v>41601.457999999999</v>
      </c>
      <c r="L233" s="10">
        <v>20019.141</v>
      </c>
      <c r="M233" s="10">
        <v>21582.316999999999</v>
      </c>
      <c r="N233" s="11">
        <v>116653.508</v>
      </c>
      <c r="O233" s="10">
        <v>14674.833000000001</v>
      </c>
      <c r="P233" s="10">
        <v>101843.652</v>
      </c>
      <c r="Q233" s="10">
        <v>135.023</v>
      </c>
      <c r="R233" s="11">
        <f t="shared" si="42"/>
        <v>158254.96600000001</v>
      </c>
      <c r="S233" s="11">
        <v>15203.028809999943</v>
      </c>
      <c r="V233" s="1"/>
    </row>
    <row r="234" spans="2:22" ht="51.75" hidden="1" customHeight="1">
      <c r="B234" s="37" t="s">
        <v>17</v>
      </c>
      <c r="C234" s="6">
        <f t="shared" si="52"/>
        <v>1131423.1062</v>
      </c>
      <c r="D234" s="5">
        <v>253805.546</v>
      </c>
      <c r="E234" s="5">
        <v>86330.994000000006</v>
      </c>
      <c r="F234" s="6">
        <f t="shared" si="53"/>
        <v>340136.54000000004</v>
      </c>
      <c r="G234" s="5">
        <v>250789.04</v>
      </c>
      <c r="H234" s="5">
        <v>18272.114000000001</v>
      </c>
      <c r="I234" s="5">
        <v>329876.364</v>
      </c>
      <c r="J234" s="6">
        <f t="shared" si="54"/>
        <v>598937.51800000004</v>
      </c>
      <c r="K234" s="6">
        <f t="shared" si="41"/>
        <v>64235.188000000002</v>
      </c>
      <c r="L234" s="5">
        <v>17820.442999999999</v>
      </c>
      <c r="M234" s="5">
        <v>46414.745000000003</v>
      </c>
      <c r="N234" s="6">
        <v>111176.118</v>
      </c>
      <c r="O234" s="5">
        <v>17423.407999999999</v>
      </c>
      <c r="P234" s="5">
        <v>93441.14</v>
      </c>
      <c r="Q234" s="5">
        <v>311.57</v>
      </c>
      <c r="R234" s="6">
        <f t="shared" si="42"/>
        <v>175411.30600000001</v>
      </c>
      <c r="S234" s="6">
        <v>16937.742200000048</v>
      </c>
      <c r="V234" s="1"/>
    </row>
    <row r="235" spans="2:22" ht="51.75" hidden="1" customHeight="1">
      <c r="B235" s="9" t="s">
        <v>18</v>
      </c>
      <c r="C235" s="11">
        <f t="shared" si="52"/>
        <v>1310981.1534899999</v>
      </c>
      <c r="D235" s="10">
        <v>292891.54381</v>
      </c>
      <c r="E235" s="10">
        <v>108289.62699999999</v>
      </c>
      <c r="F235" s="11">
        <f t="shared" si="53"/>
        <v>401181.17080999998</v>
      </c>
      <c r="G235" s="10">
        <v>205604.26300000001</v>
      </c>
      <c r="H235" s="10">
        <v>18836.71</v>
      </c>
      <c r="I235" s="10">
        <v>415039.60042999999</v>
      </c>
      <c r="J235" s="11">
        <f t="shared" si="54"/>
        <v>639480.57342999999</v>
      </c>
      <c r="K235" s="11">
        <f t="shared" si="41"/>
        <v>70345.911000000007</v>
      </c>
      <c r="L235" s="10">
        <v>19661.005000000001</v>
      </c>
      <c r="M235" s="10">
        <v>50684.906000000003</v>
      </c>
      <c r="N235" s="11">
        <v>162073.505</v>
      </c>
      <c r="O235" s="10">
        <v>28638.198</v>
      </c>
      <c r="P235" s="10">
        <v>133284.91</v>
      </c>
      <c r="Q235" s="10">
        <v>150.39699999999999</v>
      </c>
      <c r="R235" s="11">
        <f t="shared" si="42"/>
        <v>232419.41600000003</v>
      </c>
      <c r="S235" s="11">
        <v>37899.993250000116</v>
      </c>
      <c r="V235" s="1"/>
    </row>
    <row r="236" spans="2:22" ht="51.75" hidden="1" customHeight="1">
      <c r="B236" s="37" t="s">
        <v>19</v>
      </c>
      <c r="C236" s="6">
        <f t="shared" si="52"/>
        <v>1176499.8115999999</v>
      </c>
      <c r="D236" s="5">
        <v>268719.28000000003</v>
      </c>
      <c r="E236" s="5">
        <v>106701.75199999999</v>
      </c>
      <c r="F236" s="6">
        <f t="shared" si="53"/>
        <v>375421.03200000001</v>
      </c>
      <c r="G236" s="5">
        <v>194563.976</v>
      </c>
      <c r="H236" s="5">
        <v>15752.663</v>
      </c>
      <c r="I236" s="5">
        <v>356413.38906999998</v>
      </c>
      <c r="J236" s="6">
        <f t="shared" si="54"/>
        <v>566730.02807</v>
      </c>
      <c r="K236" s="6">
        <f t="shared" si="41"/>
        <v>54209.036999999997</v>
      </c>
      <c r="L236" s="5">
        <v>16724.642</v>
      </c>
      <c r="M236" s="5">
        <v>37484.394999999997</v>
      </c>
      <c r="N236" s="6">
        <v>162896.315</v>
      </c>
      <c r="O236" s="5">
        <v>26420.777999999998</v>
      </c>
      <c r="P236" s="5">
        <v>136411.42600000001</v>
      </c>
      <c r="Q236" s="5">
        <v>64.111000000000004</v>
      </c>
      <c r="R236" s="6">
        <f t="shared" si="42"/>
        <v>217105.35200000001</v>
      </c>
      <c r="S236" s="6">
        <v>17243.399529999853</v>
      </c>
      <c r="V236" s="1"/>
    </row>
    <row r="237" spans="2:22" ht="51.75" hidden="1" customHeight="1">
      <c r="B237" s="9" t="s">
        <v>20</v>
      </c>
      <c r="C237" s="11">
        <f t="shared" si="52"/>
        <v>1279588.6005500001</v>
      </c>
      <c r="D237" s="10">
        <v>278273.85525999998</v>
      </c>
      <c r="E237" s="10">
        <v>104278.795</v>
      </c>
      <c r="F237" s="11">
        <f t="shared" si="53"/>
        <v>382552.65025999997</v>
      </c>
      <c r="G237" s="10">
        <v>227165.24</v>
      </c>
      <c r="H237" s="10">
        <v>22477.508000000002</v>
      </c>
      <c r="I237" s="10">
        <v>442184.09579000005</v>
      </c>
      <c r="J237" s="11">
        <f t="shared" si="54"/>
        <v>691826.84379000007</v>
      </c>
      <c r="K237" s="11">
        <f t="shared" si="41"/>
        <v>50666.433000000005</v>
      </c>
      <c r="L237" s="10">
        <v>18601.005000000001</v>
      </c>
      <c r="M237" s="10">
        <v>32065.428</v>
      </c>
      <c r="N237" s="11">
        <v>133057.04550000001</v>
      </c>
      <c r="O237" s="10">
        <v>22461.530999999999</v>
      </c>
      <c r="P237" s="10">
        <v>110044.0625</v>
      </c>
      <c r="Q237" s="10">
        <v>551.452</v>
      </c>
      <c r="R237" s="11">
        <f t="shared" si="42"/>
        <v>183723.47850000003</v>
      </c>
      <c r="S237" s="11">
        <v>21485.628000000001</v>
      </c>
      <c r="V237" s="1"/>
    </row>
    <row r="238" spans="2:22" ht="51.75" hidden="1" customHeight="1">
      <c r="B238" s="37" t="s">
        <v>21</v>
      </c>
      <c r="C238" s="6">
        <f t="shared" si="52"/>
        <v>1176869.0488599997</v>
      </c>
      <c r="D238" s="5">
        <v>301189.74200000003</v>
      </c>
      <c r="E238" s="5">
        <v>105363.53486</v>
      </c>
      <c r="F238" s="6">
        <f t="shared" si="53"/>
        <v>406553.27686000004</v>
      </c>
      <c r="G238" s="5">
        <v>195477.11</v>
      </c>
      <c r="H238" s="5">
        <v>26465.578000000001</v>
      </c>
      <c r="I238" s="5">
        <v>338406.11099999998</v>
      </c>
      <c r="J238" s="6">
        <f t="shared" si="54"/>
        <v>560348.79899999988</v>
      </c>
      <c r="K238" s="6">
        <f t="shared" si="41"/>
        <v>39025.656999999999</v>
      </c>
      <c r="L238" s="5">
        <v>16062.53</v>
      </c>
      <c r="M238" s="5">
        <v>22963.127</v>
      </c>
      <c r="N238" s="6">
        <v>155408.64199999999</v>
      </c>
      <c r="O238" s="5">
        <v>29769.607</v>
      </c>
      <c r="P238" s="5">
        <v>125299.62</v>
      </c>
      <c r="Q238" s="5">
        <v>339.41500000000002</v>
      </c>
      <c r="R238" s="6">
        <f t="shared" si="42"/>
        <v>194434.299</v>
      </c>
      <c r="S238" s="6">
        <v>15532.673999999881</v>
      </c>
      <c r="V238" s="1"/>
    </row>
    <row r="239" spans="2:22" ht="51.75" hidden="1" customHeight="1">
      <c r="B239" s="9" t="s">
        <v>22</v>
      </c>
      <c r="C239" s="11">
        <f t="shared" si="52"/>
        <v>1310949.5391000002</v>
      </c>
      <c r="D239" s="10">
        <v>269141.36200000002</v>
      </c>
      <c r="E239" s="10">
        <v>105784.92620999999</v>
      </c>
      <c r="F239" s="11">
        <f t="shared" si="53"/>
        <v>374926.28821000003</v>
      </c>
      <c r="G239" s="10">
        <v>324104.15600000002</v>
      </c>
      <c r="H239" s="10">
        <v>19750.776999999998</v>
      </c>
      <c r="I239" s="10">
        <v>393115.59700000001</v>
      </c>
      <c r="J239" s="11">
        <f t="shared" si="54"/>
        <v>736970.53</v>
      </c>
      <c r="K239" s="11">
        <f t="shared" si="41"/>
        <v>55672.754000000001</v>
      </c>
      <c r="L239" s="10">
        <v>18335.257000000001</v>
      </c>
      <c r="M239" s="10">
        <v>37337.497000000003</v>
      </c>
      <c r="N239" s="11">
        <v>123847.18700000001</v>
      </c>
      <c r="O239" s="10">
        <v>17101.106</v>
      </c>
      <c r="P239" s="10">
        <v>106703.07399999999</v>
      </c>
      <c r="Q239" s="10">
        <v>43.006999999999998</v>
      </c>
      <c r="R239" s="11">
        <f t="shared" si="42"/>
        <v>179519.94099999999</v>
      </c>
      <c r="S239" s="11">
        <v>19532.779889999867</v>
      </c>
      <c r="V239" s="1"/>
    </row>
    <row r="240" spans="2:22" ht="51.75" hidden="1" customHeight="1">
      <c r="B240" s="37" t="s">
        <v>23</v>
      </c>
      <c r="C240" s="6">
        <f t="shared" si="52"/>
        <v>1394628.9523399998</v>
      </c>
      <c r="D240" s="5">
        <v>288787.03411000001</v>
      </c>
      <c r="E240" s="5">
        <v>134213.587</v>
      </c>
      <c r="F240" s="6">
        <f t="shared" si="53"/>
        <v>423000.62111000001</v>
      </c>
      <c r="G240" s="5">
        <v>168770.91699999999</v>
      </c>
      <c r="H240" s="5">
        <v>29540.457999999999</v>
      </c>
      <c r="I240" s="5">
        <v>536694.50722999999</v>
      </c>
      <c r="J240" s="6">
        <f t="shared" si="54"/>
        <v>735005.88222999999</v>
      </c>
      <c r="K240" s="6">
        <f t="shared" si="41"/>
        <v>44901.974000000002</v>
      </c>
      <c r="L240" s="5">
        <v>19725.774000000001</v>
      </c>
      <c r="M240" s="5">
        <v>25176.2</v>
      </c>
      <c r="N240" s="6">
        <v>168037.61199999999</v>
      </c>
      <c r="O240" s="5">
        <v>25098.474999999999</v>
      </c>
      <c r="P240" s="5">
        <v>142486.86799999999</v>
      </c>
      <c r="Q240" s="5">
        <v>452.26900000000001</v>
      </c>
      <c r="R240" s="6">
        <f t="shared" si="42"/>
        <v>212939.58600000001</v>
      </c>
      <c r="S240" s="6">
        <v>23682.862999999881</v>
      </c>
      <c r="V240" s="1"/>
    </row>
    <row r="241" spans="2:22" ht="51.75" hidden="1" customHeight="1">
      <c r="B241" s="9" t="s">
        <v>24</v>
      </c>
      <c r="C241" s="11">
        <f t="shared" si="52"/>
        <v>1141110.2134100001</v>
      </c>
      <c r="D241" s="10">
        <v>256624.13141</v>
      </c>
      <c r="E241" s="10">
        <v>109891.057</v>
      </c>
      <c r="F241" s="11">
        <f t="shared" si="53"/>
        <v>366515.18841</v>
      </c>
      <c r="G241" s="10">
        <v>218473.23199999999</v>
      </c>
      <c r="H241" s="10">
        <v>22278.786</v>
      </c>
      <c r="I241" s="10">
        <v>339037.55699999997</v>
      </c>
      <c r="J241" s="11">
        <f t="shared" si="54"/>
        <v>579789.57499999995</v>
      </c>
      <c r="K241" s="11">
        <f t="shared" si="41"/>
        <v>42773.627</v>
      </c>
      <c r="L241" s="10">
        <v>12422.282999999999</v>
      </c>
      <c r="M241" s="10">
        <v>30351.344000000001</v>
      </c>
      <c r="N241" s="11">
        <v>128889.105</v>
      </c>
      <c r="O241" s="10">
        <v>30685.391</v>
      </c>
      <c r="P241" s="10">
        <v>97889.899000000005</v>
      </c>
      <c r="Q241" s="10">
        <v>313.815</v>
      </c>
      <c r="R241" s="11">
        <f t="shared" si="42"/>
        <v>171662.73199999999</v>
      </c>
      <c r="S241" s="11">
        <v>23142.718000000001</v>
      </c>
      <c r="V241" s="1"/>
    </row>
    <row r="242" spans="2:22" ht="51.75" hidden="1" customHeight="1">
      <c r="B242" s="37" t="s">
        <v>25</v>
      </c>
      <c r="C242" s="6">
        <f t="shared" si="52"/>
        <v>1240337.625</v>
      </c>
      <c r="D242" s="5">
        <v>281407.76299999998</v>
      </c>
      <c r="E242" s="5">
        <v>112219.632</v>
      </c>
      <c r="F242" s="6">
        <f t="shared" si="53"/>
        <v>393627.39499999996</v>
      </c>
      <c r="G242" s="5">
        <v>156057.75700000001</v>
      </c>
      <c r="H242" s="5">
        <v>21178.475999999999</v>
      </c>
      <c r="I242" s="5">
        <v>443977.99699999997</v>
      </c>
      <c r="J242" s="6">
        <f t="shared" si="54"/>
        <v>621214.23</v>
      </c>
      <c r="K242" s="6">
        <f t="shared" si="41"/>
        <v>50284.192999999999</v>
      </c>
      <c r="L242" s="5">
        <v>25478.260999999999</v>
      </c>
      <c r="M242" s="5">
        <v>24805.932000000001</v>
      </c>
      <c r="N242" s="6">
        <v>150933.99</v>
      </c>
      <c r="O242" s="5">
        <v>24895.156999999999</v>
      </c>
      <c r="P242" s="5">
        <v>125730.33500000001</v>
      </c>
      <c r="Q242" s="5">
        <v>308.49799999999999</v>
      </c>
      <c r="R242" s="6">
        <f t="shared" si="42"/>
        <v>201218.18299999999</v>
      </c>
      <c r="S242" s="6">
        <v>24277.816999999999</v>
      </c>
      <c r="V242" s="1"/>
    </row>
    <row r="243" spans="2:22" ht="51.75" hidden="1" customHeight="1">
      <c r="B243" s="9" t="s">
        <v>26</v>
      </c>
      <c r="C243" s="11">
        <f t="shared" si="52"/>
        <v>1213272.3877500002</v>
      </c>
      <c r="D243" s="10">
        <v>246700.46100000001</v>
      </c>
      <c r="E243" s="10">
        <v>104432.678</v>
      </c>
      <c r="F243" s="11">
        <f t="shared" si="53"/>
        <v>351133.13900000002</v>
      </c>
      <c r="G243" s="10">
        <v>172146.34</v>
      </c>
      <c r="H243" s="10">
        <v>27677.300999999999</v>
      </c>
      <c r="I243" s="10">
        <v>468135.32274999999</v>
      </c>
      <c r="J243" s="11">
        <f t="shared" si="54"/>
        <v>667958.96375</v>
      </c>
      <c r="K243" s="11">
        <f t="shared" si="41"/>
        <v>36763.195</v>
      </c>
      <c r="L243" s="10">
        <v>16796.088</v>
      </c>
      <c r="M243" s="10">
        <v>19967.107</v>
      </c>
      <c r="N243" s="11">
        <v>121366.943</v>
      </c>
      <c r="O243" s="10">
        <v>25197.065999999999</v>
      </c>
      <c r="P243" s="10">
        <v>96156.827999999994</v>
      </c>
      <c r="Q243" s="10">
        <v>13.048999999999999</v>
      </c>
      <c r="R243" s="11">
        <f t="shared" si="42"/>
        <v>158130.13800000001</v>
      </c>
      <c r="S243" s="11">
        <v>36050.146999999997</v>
      </c>
      <c r="V243" s="1"/>
    </row>
    <row r="244" spans="2:22" ht="51.75" hidden="1" customHeight="1">
      <c r="B244" s="37" t="s">
        <v>27</v>
      </c>
      <c r="C244" s="6">
        <f t="shared" si="52"/>
        <v>1150936.0810499999</v>
      </c>
      <c r="D244" s="5">
        <v>287238.13404999999</v>
      </c>
      <c r="E244" s="5">
        <v>107556.87699999999</v>
      </c>
      <c r="F244" s="6">
        <f t="shared" si="53"/>
        <v>394795.01104999997</v>
      </c>
      <c r="G244" s="5">
        <v>136516.64199999999</v>
      </c>
      <c r="H244" s="5">
        <v>19694.673999999999</v>
      </c>
      <c r="I244" s="5">
        <v>375264.52899999998</v>
      </c>
      <c r="J244" s="6">
        <f t="shared" si="54"/>
        <v>531475.84499999997</v>
      </c>
      <c r="K244" s="6">
        <f t="shared" si="41"/>
        <v>56203.034</v>
      </c>
      <c r="L244" s="5">
        <v>20143.376</v>
      </c>
      <c r="M244" s="5">
        <v>36059.658000000003</v>
      </c>
      <c r="N244" s="6">
        <v>145143.734</v>
      </c>
      <c r="O244" s="5">
        <v>26528.895</v>
      </c>
      <c r="P244" s="5">
        <v>118199.13800000001</v>
      </c>
      <c r="Q244" s="5">
        <v>415.70100000000002</v>
      </c>
      <c r="R244" s="6">
        <f t="shared" si="42"/>
        <v>201346.76799999998</v>
      </c>
      <c r="S244" s="6">
        <v>23318.456999999999</v>
      </c>
      <c r="V244" s="1"/>
    </row>
    <row r="245" spans="2:22" ht="51.75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5"/>
      <c r="L245" s="36"/>
      <c r="M245" s="36"/>
      <c r="N245" s="35"/>
      <c r="O245" s="36"/>
      <c r="P245" s="36"/>
      <c r="Q245" s="36"/>
      <c r="R245" s="35"/>
      <c r="S245" s="35"/>
      <c r="V245" s="1"/>
    </row>
    <row r="246" spans="2:22" ht="51.75" hidden="1" customHeight="1">
      <c r="B246" s="9" t="s">
        <v>16</v>
      </c>
      <c r="C246" s="11">
        <f t="shared" ref="C246:C257" si="55">F246+J246+R246+S246</f>
        <v>1141876.0349999999</v>
      </c>
      <c r="D246" s="10">
        <v>263846.005</v>
      </c>
      <c r="E246" s="10">
        <v>109204.39200000001</v>
      </c>
      <c r="F246" s="11">
        <f t="shared" ref="F246:F257" si="56">E246+D246</f>
        <v>373050.397</v>
      </c>
      <c r="G246" s="10">
        <v>142122.973</v>
      </c>
      <c r="H246" s="10">
        <v>23704.642</v>
      </c>
      <c r="I246" s="10">
        <v>399188.35200000001</v>
      </c>
      <c r="J246" s="11">
        <f t="shared" ref="J246:J257" si="57">I246+H246+G246</f>
        <v>565015.96699999995</v>
      </c>
      <c r="K246" s="11">
        <f t="shared" ref="K246:K309" si="58">L246+M246</f>
        <v>39886.222000000002</v>
      </c>
      <c r="L246" s="10">
        <v>21076.666000000001</v>
      </c>
      <c r="M246" s="10">
        <v>18809.556</v>
      </c>
      <c r="N246" s="11">
        <v>142871.505</v>
      </c>
      <c r="O246" s="10">
        <v>18458.97</v>
      </c>
      <c r="P246" s="10">
        <v>124073.863</v>
      </c>
      <c r="Q246" s="10">
        <v>338.67200000000003</v>
      </c>
      <c r="R246" s="11">
        <f t="shared" ref="R246:R309" si="59">N246+K246</f>
        <v>182757.72700000001</v>
      </c>
      <c r="S246" s="11">
        <v>21051.944</v>
      </c>
      <c r="V246" s="1"/>
    </row>
    <row r="247" spans="2:22" ht="51.75" hidden="1" customHeight="1">
      <c r="B247" s="37" t="s">
        <v>17</v>
      </c>
      <c r="C247" s="6">
        <f t="shared" si="55"/>
        <v>1034791.5512099999</v>
      </c>
      <c r="D247" s="5">
        <v>249890.44099999999</v>
      </c>
      <c r="E247" s="5">
        <v>110170.845</v>
      </c>
      <c r="F247" s="6">
        <f t="shared" si="56"/>
        <v>360061.28599999996</v>
      </c>
      <c r="G247" s="5">
        <v>119262.118</v>
      </c>
      <c r="H247" s="5">
        <v>19159.916000000001</v>
      </c>
      <c r="I247" s="5">
        <v>335297.75520999997</v>
      </c>
      <c r="J247" s="6">
        <f t="shared" si="57"/>
        <v>473719.78921000002</v>
      </c>
      <c r="K247" s="6">
        <f t="shared" si="58"/>
        <v>49561.732000000004</v>
      </c>
      <c r="L247" s="5">
        <v>24549.103999999999</v>
      </c>
      <c r="M247" s="5">
        <v>25012.628000000001</v>
      </c>
      <c r="N247" s="6">
        <v>134761.022</v>
      </c>
      <c r="O247" s="5">
        <v>20575.441999999999</v>
      </c>
      <c r="P247" s="5">
        <v>114175.5</v>
      </c>
      <c r="Q247" s="5">
        <v>10.08</v>
      </c>
      <c r="R247" s="6">
        <f t="shared" si="59"/>
        <v>184322.75400000002</v>
      </c>
      <c r="S247" s="6">
        <v>16687.72200000006</v>
      </c>
      <c r="V247" s="1"/>
    </row>
    <row r="248" spans="2:22" ht="51.75" hidden="1" customHeight="1">
      <c r="B248" s="9" t="s">
        <v>18</v>
      </c>
      <c r="C248" s="11">
        <f t="shared" si="55"/>
        <v>1264813.3619200003</v>
      </c>
      <c r="D248" s="10">
        <v>291159.69624000002</v>
      </c>
      <c r="E248" s="10">
        <v>120863.167</v>
      </c>
      <c r="F248" s="11">
        <f t="shared" si="56"/>
        <v>412022.86324000004</v>
      </c>
      <c r="G248" s="10">
        <v>150481.68299999999</v>
      </c>
      <c r="H248" s="10">
        <v>21797.179</v>
      </c>
      <c r="I248" s="10">
        <v>458430.83461000002</v>
      </c>
      <c r="J248" s="11">
        <f t="shared" si="57"/>
        <v>630709.69660999998</v>
      </c>
      <c r="K248" s="11">
        <f t="shared" si="58"/>
        <v>45052.094420000001</v>
      </c>
      <c r="L248" s="10">
        <v>25135.745999999999</v>
      </c>
      <c r="M248" s="10">
        <v>19916.348420000002</v>
      </c>
      <c r="N248" s="11">
        <v>158382.44965</v>
      </c>
      <c r="O248" s="10">
        <v>24214.492999999999</v>
      </c>
      <c r="P248" s="10">
        <v>134015.08065000002</v>
      </c>
      <c r="Q248" s="10">
        <v>152.876</v>
      </c>
      <c r="R248" s="11">
        <f t="shared" si="59"/>
        <v>203434.54407</v>
      </c>
      <c r="S248" s="11">
        <v>18646.25800000006</v>
      </c>
      <c r="V248" s="1"/>
    </row>
    <row r="249" spans="2:22" ht="51.75" hidden="1" customHeight="1">
      <c r="B249" s="37" t="s">
        <v>19</v>
      </c>
      <c r="C249" s="6">
        <f t="shared" si="55"/>
        <v>1119559.9169999999</v>
      </c>
      <c r="D249" s="5">
        <v>306302.05599999998</v>
      </c>
      <c r="E249" s="5">
        <v>113922.645</v>
      </c>
      <c r="F249" s="6">
        <f t="shared" si="56"/>
        <v>420224.701</v>
      </c>
      <c r="G249" s="5">
        <v>167897.261</v>
      </c>
      <c r="H249" s="5">
        <v>19034.8</v>
      </c>
      <c r="I249" s="5">
        <v>330445.99300000002</v>
      </c>
      <c r="J249" s="6">
        <f t="shared" si="57"/>
        <v>517378.054</v>
      </c>
      <c r="K249" s="6">
        <f t="shared" si="58"/>
        <v>37296.413</v>
      </c>
      <c r="L249" s="5">
        <v>21364.291000000001</v>
      </c>
      <c r="M249" s="5">
        <v>15932.121999999999</v>
      </c>
      <c r="N249" s="6">
        <v>126612.197</v>
      </c>
      <c r="O249" s="5">
        <v>20027.694</v>
      </c>
      <c r="P249" s="5">
        <v>106249.588</v>
      </c>
      <c r="Q249" s="5">
        <v>334.91500000000002</v>
      </c>
      <c r="R249" s="6">
        <f t="shared" si="59"/>
        <v>163908.60999999999</v>
      </c>
      <c r="S249" s="6">
        <v>18048.552</v>
      </c>
      <c r="V249" s="1"/>
    </row>
    <row r="250" spans="2:22" ht="51.75" hidden="1" customHeight="1">
      <c r="B250" s="9" t="s">
        <v>20</v>
      </c>
      <c r="C250" s="11">
        <f t="shared" si="55"/>
        <v>1179124.7680000004</v>
      </c>
      <c r="D250" s="10">
        <v>341668.05800000002</v>
      </c>
      <c r="E250" s="10">
        <v>118470.512</v>
      </c>
      <c r="F250" s="11">
        <f t="shared" si="56"/>
        <v>460138.57</v>
      </c>
      <c r="G250" s="10">
        <v>130571.212</v>
      </c>
      <c r="H250" s="10">
        <v>22849.107</v>
      </c>
      <c r="I250" s="10">
        <v>376748.26400000002</v>
      </c>
      <c r="J250" s="11">
        <f t="shared" si="57"/>
        <v>530168.5830000001</v>
      </c>
      <c r="K250" s="11">
        <f t="shared" si="58"/>
        <v>40595.377999999997</v>
      </c>
      <c r="L250" s="10">
        <v>22829.612000000001</v>
      </c>
      <c r="M250" s="10">
        <v>17765.766</v>
      </c>
      <c r="N250" s="11">
        <v>131530.75200000001</v>
      </c>
      <c r="O250" s="10">
        <v>25767.147000000001</v>
      </c>
      <c r="P250" s="10">
        <v>105387.133</v>
      </c>
      <c r="Q250" s="10">
        <v>376.47199999999998</v>
      </c>
      <c r="R250" s="11">
        <f t="shared" si="59"/>
        <v>172126.13</v>
      </c>
      <c r="S250" s="11">
        <v>16691.485000000001</v>
      </c>
      <c r="V250" s="1"/>
    </row>
    <row r="251" spans="2:22" ht="51.75" hidden="1" customHeight="1">
      <c r="B251" s="37" t="s">
        <v>21</v>
      </c>
      <c r="C251" s="6">
        <f t="shared" si="55"/>
        <v>1067141.861</v>
      </c>
      <c r="D251" s="5">
        <v>297737.46299999999</v>
      </c>
      <c r="E251" s="5">
        <v>110687.66099999999</v>
      </c>
      <c r="F251" s="6">
        <f t="shared" si="56"/>
        <v>408425.12399999995</v>
      </c>
      <c r="G251" s="5">
        <v>165024.70199999999</v>
      </c>
      <c r="H251" s="5">
        <v>19181.557000000001</v>
      </c>
      <c r="I251" s="5">
        <v>318584.55</v>
      </c>
      <c r="J251" s="6">
        <f t="shared" si="57"/>
        <v>502790.80899999995</v>
      </c>
      <c r="K251" s="6">
        <f t="shared" si="58"/>
        <v>31429.239999999998</v>
      </c>
      <c r="L251" s="5">
        <v>15000.493</v>
      </c>
      <c r="M251" s="5">
        <v>16428.746999999999</v>
      </c>
      <c r="N251" s="6">
        <v>121516.537</v>
      </c>
      <c r="O251" s="5">
        <v>16546.269</v>
      </c>
      <c r="P251" s="5">
        <v>104778.069</v>
      </c>
      <c r="Q251" s="5">
        <v>192.19900000000001</v>
      </c>
      <c r="R251" s="6">
        <f t="shared" si="59"/>
        <v>152945.777</v>
      </c>
      <c r="S251" s="6">
        <v>2980.1509999999998</v>
      </c>
      <c r="V251" s="1"/>
    </row>
    <row r="252" spans="2:22" ht="51.75" hidden="1" customHeight="1">
      <c r="B252" s="9" t="s">
        <v>22</v>
      </c>
      <c r="C252" s="11">
        <f t="shared" si="55"/>
        <v>974606.35800000001</v>
      </c>
      <c r="D252" s="10">
        <v>247863.304</v>
      </c>
      <c r="E252" s="10">
        <v>78632.486999999994</v>
      </c>
      <c r="F252" s="11">
        <f t="shared" si="56"/>
        <v>326495.79099999997</v>
      </c>
      <c r="G252" s="10">
        <v>122469.09699999999</v>
      </c>
      <c r="H252" s="10">
        <v>20298.304</v>
      </c>
      <c r="I252" s="10">
        <v>312574.565</v>
      </c>
      <c r="J252" s="11">
        <f t="shared" si="57"/>
        <v>455341.96600000001</v>
      </c>
      <c r="K252" s="11">
        <f t="shared" si="58"/>
        <v>42071.57</v>
      </c>
      <c r="L252" s="10">
        <v>27261.032999999999</v>
      </c>
      <c r="M252" s="10">
        <v>14810.537</v>
      </c>
      <c r="N252" s="11">
        <v>134297.41899999999</v>
      </c>
      <c r="O252" s="10">
        <v>15077.075999999999</v>
      </c>
      <c r="P252" s="10">
        <v>119015.61599999999</v>
      </c>
      <c r="Q252" s="10">
        <v>204.727</v>
      </c>
      <c r="R252" s="11">
        <f t="shared" si="59"/>
        <v>176368.989</v>
      </c>
      <c r="S252" s="11">
        <v>16399.612000000001</v>
      </c>
      <c r="V252" s="1"/>
    </row>
    <row r="253" spans="2:22" ht="51.75" hidden="1" customHeight="1">
      <c r="B253" s="37" t="s">
        <v>23</v>
      </c>
      <c r="C253" s="6">
        <f t="shared" si="55"/>
        <v>1265881.351</v>
      </c>
      <c r="D253" s="5">
        <v>286030.31900000002</v>
      </c>
      <c r="E253" s="5">
        <v>147589.62100000001</v>
      </c>
      <c r="F253" s="6">
        <f t="shared" si="56"/>
        <v>433619.94000000006</v>
      </c>
      <c r="G253" s="5">
        <v>177250.72399999999</v>
      </c>
      <c r="H253" s="5">
        <v>25817.29</v>
      </c>
      <c r="I253" s="5">
        <v>411611.913</v>
      </c>
      <c r="J253" s="6">
        <f t="shared" si="57"/>
        <v>614679.92699999991</v>
      </c>
      <c r="K253" s="6">
        <f t="shared" si="58"/>
        <v>40497.034</v>
      </c>
      <c r="L253" s="5">
        <v>22625.714</v>
      </c>
      <c r="M253" s="5">
        <v>17871.32</v>
      </c>
      <c r="N253" s="6">
        <v>159687.41099999999</v>
      </c>
      <c r="O253" s="5">
        <v>30966.255000000001</v>
      </c>
      <c r="P253" s="5">
        <v>128221.484</v>
      </c>
      <c r="Q253" s="5">
        <v>499.67200000000003</v>
      </c>
      <c r="R253" s="6">
        <f t="shared" si="59"/>
        <v>200184.44500000001</v>
      </c>
      <c r="S253" s="6">
        <v>17397.039000000001</v>
      </c>
      <c r="V253" s="1"/>
    </row>
    <row r="254" spans="2:22" ht="51.75" hidden="1" customHeight="1">
      <c r="B254" s="9" t="s">
        <v>24</v>
      </c>
      <c r="C254" s="11">
        <f t="shared" si="55"/>
        <v>994357.16599999997</v>
      </c>
      <c r="D254" s="10">
        <v>216114.86</v>
      </c>
      <c r="E254" s="10">
        <v>103891.17200000001</v>
      </c>
      <c r="F254" s="11">
        <f t="shared" si="56"/>
        <v>320006.03200000001</v>
      </c>
      <c r="G254" s="10">
        <v>135527.77100000001</v>
      </c>
      <c r="H254" s="10">
        <v>17970.170999999998</v>
      </c>
      <c r="I254" s="10">
        <v>335918.94300000003</v>
      </c>
      <c r="J254" s="11">
        <f t="shared" si="57"/>
        <v>489416.88500000001</v>
      </c>
      <c r="K254" s="11">
        <f t="shared" si="58"/>
        <v>35783.028999999995</v>
      </c>
      <c r="L254" s="10">
        <v>22988.152999999998</v>
      </c>
      <c r="M254" s="10">
        <v>12794.876</v>
      </c>
      <c r="N254" s="11">
        <v>115487.45299999999</v>
      </c>
      <c r="O254" s="10">
        <v>22452.025000000001</v>
      </c>
      <c r="P254" s="10">
        <v>92593.038</v>
      </c>
      <c r="Q254" s="10">
        <v>442.39</v>
      </c>
      <c r="R254" s="11">
        <f t="shared" si="59"/>
        <v>151270.48199999999</v>
      </c>
      <c r="S254" s="11">
        <v>33663.767</v>
      </c>
      <c r="V254" s="1"/>
    </row>
    <row r="255" spans="2:22" ht="51.75" hidden="1" customHeight="1">
      <c r="B255" s="37" t="s">
        <v>25</v>
      </c>
      <c r="C255" s="6">
        <f t="shared" si="55"/>
        <v>1226604.213</v>
      </c>
      <c r="D255" s="5">
        <v>289713.09399999998</v>
      </c>
      <c r="E255" s="5">
        <v>138470.08199999999</v>
      </c>
      <c r="F255" s="6">
        <f t="shared" si="56"/>
        <v>428183.17599999998</v>
      </c>
      <c r="G255" s="5">
        <v>178886.29</v>
      </c>
      <c r="H255" s="5">
        <v>21881.727999999999</v>
      </c>
      <c r="I255" s="5">
        <v>375776.054</v>
      </c>
      <c r="J255" s="6">
        <f t="shared" si="57"/>
        <v>576544.07200000004</v>
      </c>
      <c r="K255" s="6">
        <f t="shared" si="58"/>
        <v>40697.616000000002</v>
      </c>
      <c r="L255" s="5">
        <v>22620.275000000001</v>
      </c>
      <c r="M255" s="5">
        <v>18077.341</v>
      </c>
      <c r="N255" s="6">
        <v>162720.679</v>
      </c>
      <c r="O255" s="5">
        <v>25797.732</v>
      </c>
      <c r="P255" s="5">
        <v>136685.26199999999</v>
      </c>
      <c r="Q255" s="5">
        <v>237.685</v>
      </c>
      <c r="R255" s="6">
        <f t="shared" si="59"/>
        <v>203418.29500000001</v>
      </c>
      <c r="S255" s="6">
        <v>18458.669999999998</v>
      </c>
      <c r="V255" s="1"/>
    </row>
    <row r="256" spans="2:22" ht="51.75" hidden="1" customHeight="1">
      <c r="B256" s="9" t="s">
        <v>26</v>
      </c>
      <c r="C256" s="11">
        <f t="shared" si="55"/>
        <v>1190763.5819999999</v>
      </c>
      <c r="D256" s="10">
        <v>265682.37400000001</v>
      </c>
      <c r="E256" s="10">
        <v>127218.22100000001</v>
      </c>
      <c r="F256" s="11">
        <f t="shared" si="56"/>
        <v>392900.59500000003</v>
      </c>
      <c r="G256" s="10">
        <v>217527.495</v>
      </c>
      <c r="H256" s="10">
        <v>19775.966</v>
      </c>
      <c r="I256" s="10">
        <v>356441.245</v>
      </c>
      <c r="J256" s="11">
        <f t="shared" si="57"/>
        <v>593744.70600000001</v>
      </c>
      <c r="K256" s="11">
        <f t="shared" si="58"/>
        <v>36039.736999999994</v>
      </c>
      <c r="L256" s="10">
        <v>19593.152999999998</v>
      </c>
      <c r="M256" s="10">
        <v>16446.583999999999</v>
      </c>
      <c r="N256" s="11">
        <v>148130.65299999999</v>
      </c>
      <c r="O256" s="10">
        <v>22894.376</v>
      </c>
      <c r="P256" s="10">
        <v>124929.70299999999</v>
      </c>
      <c r="Q256" s="10">
        <v>306.57400000000001</v>
      </c>
      <c r="R256" s="11">
        <f t="shared" si="59"/>
        <v>184170.38999999998</v>
      </c>
      <c r="S256" s="11">
        <v>19947.891</v>
      </c>
      <c r="V256" s="1"/>
    </row>
    <row r="257" spans="2:22" ht="51.75" hidden="1" customHeight="1">
      <c r="B257" s="37" t="s">
        <v>27</v>
      </c>
      <c r="C257" s="6">
        <f t="shared" si="55"/>
        <v>1260854.3130000001</v>
      </c>
      <c r="D257" s="5">
        <v>247311.00899999999</v>
      </c>
      <c r="E257" s="5">
        <v>132612.899</v>
      </c>
      <c r="F257" s="6">
        <f t="shared" si="56"/>
        <v>379923.908</v>
      </c>
      <c r="G257" s="5">
        <v>219828.93400000001</v>
      </c>
      <c r="H257" s="5">
        <v>20148.207999999999</v>
      </c>
      <c r="I257" s="5">
        <v>413122.66700000002</v>
      </c>
      <c r="J257" s="6">
        <f t="shared" si="57"/>
        <v>653099.80900000001</v>
      </c>
      <c r="K257" s="6">
        <f t="shared" si="58"/>
        <v>35117.294999999998</v>
      </c>
      <c r="L257" s="5">
        <v>19890.789000000001</v>
      </c>
      <c r="M257" s="5">
        <v>15226.505999999999</v>
      </c>
      <c r="N257" s="6">
        <v>171010.65400000001</v>
      </c>
      <c r="O257" s="5">
        <v>24978.733</v>
      </c>
      <c r="P257" s="5">
        <v>145732.46599999999</v>
      </c>
      <c r="Q257" s="5">
        <v>299.45499999999998</v>
      </c>
      <c r="R257" s="6">
        <f t="shared" si="59"/>
        <v>206127.94900000002</v>
      </c>
      <c r="S257" s="6">
        <v>21702.647000000001</v>
      </c>
      <c r="V257" s="1"/>
    </row>
    <row r="258" spans="2:22" ht="51.75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5"/>
      <c r="L258" s="36"/>
      <c r="M258" s="36"/>
      <c r="N258" s="35"/>
      <c r="O258" s="36"/>
      <c r="P258" s="36"/>
      <c r="Q258" s="36"/>
      <c r="R258" s="35"/>
      <c r="S258" s="35"/>
      <c r="V258" s="1"/>
    </row>
    <row r="259" spans="2:22" ht="51.75" hidden="1" customHeight="1">
      <c r="B259" s="9" t="s">
        <v>16</v>
      </c>
      <c r="C259" s="11">
        <f t="shared" ref="C259:C270" si="60">F259+J259+R259+S259</f>
        <v>1175214.2239999999</v>
      </c>
      <c r="D259" s="10">
        <v>249714.17800000001</v>
      </c>
      <c r="E259" s="10">
        <v>124491.96799999999</v>
      </c>
      <c r="F259" s="11">
        <f t="shared" ref="F259:F270" si="61">E259+D259</f>
        <v>374206.14600000001</v>
      </c>
      <c r="G259" s="10">
        <v>175426.22399999999</v>
      </c>
      <c r="H259" s="10">
        <v>19707.403999999999</v>
      </c>
      <c r="I259" s="10">
        <v>374824.24800000002</v>
      </c>
      <c r="J259" s="11">
        <f t="shared" ref="J259:J270" si="62">I259+H259+G259</f>
        <v>569957.87599999993</v>
      </c>
      <c r="K259" s="11">
        <f t="shared" si="58"/>
        <v>40595.964</v>
      </c>
      <c r="L259" s="10">
        <v>22324.433000000001</v>
      </c>
      <c r="M259" s="10">
        <v>18271.530999999999</v>
      </c>
      <c r="N259" s="11">
        <v>171241.397</v>
      </c>
      <c r="O259" s="10">
        <v>24505.121999999999</v>
      </c>
      <c r="P259" s="10">
        <v>146630.66399999999</v>
      </c>
      <c r="Q259" s="10">
        <v>105.611</v>
      </c>
      <c r="R259" s="11">
        <f t="shared" si="59"/>
        <v>211837.361</v>
      </c>
      <c r="S259" s="11">
        <v>19212.841</v>
      </c>
      <c r="V259" s="1"/>
    </row>
    <row r="260" spans="2:22" ht="51.75" hidden="1" customHeight="1">
      <c r="B260" s="37" t="s">
        <v>17</v>
      </c>
      <c r="C260" s="6">
        <f t="shared" si="60"/>
        <v>1075384.8060000001</v>
      </c>
      <c r="D260" s="5">
        <v>255403.285</v>
      </c>
      <c r="E260" s="5">
        <v>97280.994999999995</v>
      </c>
      <c r="F260" s="6">
        <f t="shared" si="61"/>
        <v>352684.28</v>
      </c>
      <c r="G260" s="5">
        <v>183731.53599999999</v>
      </c>
      <c r="H260" s="5">
        <v>15725.179</v>
      </c>
      <c r="I260" s="5">
        <v>343687.87300000002</v>
      </c>
      <c r="J260" s="6">
        <f t="shared" si="62"/>
        <v>543144.58799999999</v>
      </c>
      <c r="K260" s="6">
        <f t="shared" si="58"/>
        <v>44187.53</v>
      </c>
      <c r="L260" s="5">
        <v>21133.319</v>
      </c>
      <c r="M260" s="5">
        <v>23054.210999999999</v>
      </c>
      <c r="N260" s="6">
        <v>116423.94899999999</v>
      </c>
      <c r="O260" s="5">
        <v>19613.955000000002</v>
      </c>
      <c r="P260" s="5">
        <v>96673.074999999997</v>
      </c>
      <c r="Q260" s="5">
        <v>136.91900000000001</v>
      </c>
      <c r="R260" s="6">
        <f t="shared" si="59"/>
        <v>160611.47899999999</v>
      </c>
      <c r="S260" s="6">
        <v>18944.458999999999</v>
      </c>
      <c r="V260" s="1"/>
    </row>
    <row r="261" spans="2:22" ht="51.75" hidden="1" customHeight="1">
      <c r="B261" s="9" t="s">
        <v>18</v>
      </c>
      <c r="C261" s="11">
        <f t="shared" si="60"/>
        <v>1199944.412</v>
      </c>
      <c r="D261" s="10">
        <v>285338.39600000001</v>
      </c>
      <c r="E261" s="10">
        <v>114274.158</v>
      </c>
      <c r="F261" s="11">
        <f t="shared" si="61"/>
        <v>399612.554</v>
      </c>
      <c r="G261" s="10">
        <v>185149.64499999999</v>
      </c>
      <c r="H261" s="10">
        <v>18203.666000000001</v>
      </c>
      <c r="I261" s="10">
        <v>397493.76400000002</v>
      </c>
      <c r="J261" s="11">
        <f t="shared" si="62"/>
        <v>600847.07500000007</v>
      </c>
      <c r="K261" s="11">
        <f t="shared" si="58"/>
        <v>46760.400999999998</v>
      </c>
      <c r="L261" s="10">
        <v>25517.842000000001</v>
      </c>
      <c r="M261" s="10">
        <v>21242.559000000001</v>
      </c>
      <c r="N261" s="11">
        <v>128472.26700000001</v>
      </c>
      <c r="O261" s="10">
        <v>18984.417000000001</v>
      </c>
      <c r="P261" s="10">
        <v>108773.194</v>
      </c>
      <c r="Q261" s="10">
        <v>714.65599999999995</v>
      </c>
      <c r="R261" s="11">
        <f t="shared" si="59"/>
        <v>175232.66800000001</v>
      </c>
      <c r="S261" s="11">
        <v>24252.115000000002</v>
      </c>
      <c r="V261" s="1"/>
    </row>
    <row r="262" spans="2:22" ht="51.75" hidden="1" customHeight="1">
      <c r="B262" s="37" t="s">
        <v>19</v>
      </c>
      <c r="C262" s="6">
        <f t="shared" si="60"/>
        <v>1257270.0349999999</v>
      </c>
      <c r="D262" s="5">
        <v>262691.82</v>
      </c>
      <c r="E262" s="5">
        <v>113749.21</v>
      </c>
      <c r="F262" s="6">
        <f t="shared" si="61"/>
        <v>376441.03</v>
      </c>
      <c r="G262" s="5">
        <v>149066.649</v>
      </c>
      <c r="H262" s="5">
        <v>20821.642</v>
      </c>
      <c r="I262" s="5">
        <v>322491.364</v>
      </c>
      <c r="J262" s="6">
        <f t="shared" si="62"/>
        <v>492379.65500000003</v>
      </c>
      <c r="K262" s="6">
        <f t="shared" si="58"/>
        <v>36518.512000000002</v>
      </c>
      <c r="L262" s="5">
        <v>18707.721000000001</v>
      </c>
      <c r="M262" s="5">
        <v>17810.791000000001</v>
      </c>
      <c r="N262" s="6">
        <v>339054.12400000001</v>
      </c>
      <c r="O262" s="5">
        <v>18069.358</v>
      </c>
      <c r="P262" s="5">
        <v>320744.908</v>
      </c>
      <c r="Q262" s="5">
        <v>239.858</v>
      </c>
      <c r="R262" s="6">
        <f t="shared" si="59"/>
        <v>375572.636</v>
      </c>
      <c r="S262" s="6">
        <v>12876.714</v>
      </c>
      <c r="V262" s="1"/>
    </row>
    <row r="263" spans="2:22" ht="51.75" hidden="1" customHeight="1">
      <c r="B263" s="9" t="s">
        <v>20</v>
      </c>
      <c r="C263" s="11">
        <f t="shared" si="60"/>
        <v>1248384.8334000001</v>
      </c>
      <c r="D263" s="10">
        <v>324545.73499999999</v>
      </c>
      <c r="E263" s="10">
        <v>125825.5864</v>
      </c>
      <c r="F263" s="11">
        <f t="shared" si="61"/>
        <v>450371.32140000002</v>
      </c>
      <c r="G263" s="10">
        <v>207182.16800000001</v>
      </c>
      <c r="H263" s="10">
        <v>25399.305</v>
      </c>
      <c r="I263" s="10">
        <v>334321.853</v>
      </c>
      <c r="J263" s="11">
        <f t="shared" si="62"/>
        <v>566903.326</v>
      </c>
      <c r="K263" s="11">
        <f t="shared" si="58"/>
        <v>44060.567999999999</v>
      </c>
      <c r="L263" s="10">
        <v>21078.187000000002</v>
      </c>
      <c r="M263" s="10">
        <v>22982.381000000001</v>
      </c>
      <c r="N263" s="11">
        <v>169493.95199999999</v>
      </c>
      <c r="O263" s="10">
        <v>21414.516</v>
      </c>
      <c r="P263" s="10">
        <v>148052.465</v>
      </c>
      <c r="Q263" s="10">
        <v>26.971</v>
      </c>
      <c r="R263" s="11">
        <f t="shared" si="59"/>
        <v>213554.52</v>
      </c>
      <c r="S263" s="11">
        <v>17555.666000000117</v>
      </c>
      <c r="V263" s="1"/>
    </row>
    <row r="264" spans="2:22" ht="51.75" hidden="1" customHeight="1">
      <c r="B264" s="37" t="s">
        <v>21</v>
      </c>
      <c r="C264" s="6">
        <f t="shared" si="60"/>
        <v>1072851.588</v>
      </c>
      <c r="D264" s="5">
        <v>241699.69699999999</v>
      </c>
      <c r="E264" s="5">
        <v>107413.034</v>
      </c>
      <c r="F264" s="6">
        <f t="shared" si="61"/>
        <v>349112.73099999997</v>
      </c>
      <c r="G264" s="5">
        <v>172185.59899999999</v>
      </c>
      <c r="H264" s="5">
        <v>14623.53</v>
      </c>
      <c r="I264" s="5">
        <v>337018.97399999999</v>
      </c>
      <c r="J264" s="6">
        <f t="shared" si="62"/>
        <v>523828.103</v>
      </c>
      <c r="K264" s="6">
        <f t="shared" si="58"/>
        <v>40911.267</v>
      </c>
      <c r="L264" s="5">
        <v>16333.446</v>
      </c>
      <c r="M264" s="5">
        <v>24577.821</v>
      </c>
      <c r="N264" s="6">
        <v>145305.98300000001</v>
      </c>
      <c r="O264" s="5">
        <v>14265.308000000001</v>
      </c>
      <c r="P264" s="5">
        <v>130986.86199999999</v>
      </c>
      <c r="Q264" s="5">
        <v>53.813000000000002</v>
      </c>
      <c r="R264" s="6">
        <f t="shared" si="59"/>
        <v>186217.25</v>
      </c>
      <c r="S264" s="6">
        <v>13693.504000000001</v>
      </c>
      <c r="V264" s="1"/>
    </row>
    <row r="265" spans="2:22" ht="51.75" hidden="1" customHeight="1">
      <c r="B265" s="9" t="s">
        <v>22</v>
      </c>
      <c r="C265" s="11">
        <f t="shared" si="60"/>
        <v>1284389.2079999999</v>
      </c>
      <c r="D265" s="10">
        <v>290970.609</v>
      </c>
      <c r="E265" s="10">
        <v>156848.489</v>
      </c>
      <c r="F265" s="11">
        <f t="shared" si="61"/>
        <v>447819.098</v>
      </c>
      <c r="G265" s="10">
        <v>161202.568</v>
      </c>
      <c r="H265" s="10">
        <v>21849.458999999999</v>
      </c>
      <c r="I265" s="10">
        <v>408183.33199999999</v>
      </c>
      <c r="J265" s="11">
        <f t="shared" si="62"/>
        <v>591235.35899999994</v>
      </c>
      <c r="K265" s="11">
        <f t="shared" si="58"/>
        <v>60463.561000000002</v>
      </c>
      <c r="L265" s="10">
        <v>24582.583999999999</v>
      </c>
      <c r="M265" s="10">
        <v>35880.976999999999</v>
      </c>
      <c r="N265" s="11">
        <v>160519.93900000001</v>
      </c>
      <c r="O265" s="10">
        <v>22547.316999999999</v>
      </c>
      <c r="P265" s="10">
        <v>137246.253</v>
      </c>
      <c r="Q265" s="10">
        <v>726.36900000000003</v>
      </c>
      <c r="R265" s="11">
        <f t="shared" si="59"/>
        <v>220983.5</v>
      </c>
      <c r="S265" s="11">
        <v>24351.251</v>
      </c>
      <c r="V265" s="1"/>
    </row>
    <row r="266" spans="2:22" ht="51.75" hidden="1" customHeight="1">
      <c r="B266" s="37" t="s">
        <v>23</v>
      </c>
      <c r="C266" s="6">
        <f t="shared" si="60"/>
        <v>1224421.1879999998</v>
      </c>
      <c r="D266" s="5">
        <v>276739.359</v>
      </c>
      <c r="E266" s="5">
        <v>152919.09299999999</v>
      </c>
      <c r="F266" s="6">
        <f t="shared" si="61"/>
        <v>429658.45199999999</v>
      </c>
      <c r="G266" s="5">
        <v>179857.867</v>
      </c>
      <c r="H266" s="5">
        <v>22354.811000000002</v>
      </c>
      <c r="I266" s="5">
        <v>360787.47</v>
      </c>
      <c r="J266" s="6">
        <f t="shared" si="62"/>
        <v>563000.14799999993</v>
      </c>
      <c r="K266" s="6">
        <f t="shared" si="58"/>
        <v>66096.02900000001</v>
      </c>
      <c r="L266" s="5">
        <v>36307.849000000002</v>
      </c>
      <c r="M266" s="5">
        <v>29788.18</v>
      </c>
      <c r="N266" s="6">
        <v>148307.15</v>
      </c>
      <c r="O266" s="5">
        <v>24247.78</v>
      </c>
      <c r="P266" s="5">
        <v>123730.348</v>
      </c>
      <c r="Q266" s="5">
        <v>329.02199999999999</v>
      </c>
      <c r="R266" s="6">
        <f t="shared" si="59"/>
        <v>214403.179</v>
      </c>
      <c r="S266" s="6">
        <v>17359.409</v>
      </c>
      <c r="V266" s="1"/>
    </row>
    <row r="267" spans="2:22" ht="51.75" hidden="1" customHeight="1">
      <c r="B267" s="9" t="s">
        <v>24</v>
      </c>
      <c r="C267" s="11">
        <f t="shared" si="60"/>
        <v>1073037.7619999999</v>
      </c>
      <c r="D267" s="10">
        <v>206545.90400000001</v>
      </c>
      <c r="E267" s="10">
        <v>108708.283</v>
      </c>
      <c r="F267" s="11">
        <f t="shared" si="61"/>
        <v>315254.18700000003</v>
      </c>
      <c r="G267" s="10">
        <v>201123.87899999999</v>
      </c>
      <c r="H267" s="10">
        <v>17605.853999999999</v>
      </c>
      <c r="I267" s="10">
        <v>318904.24</v>
      </c>
      <c r="J267" s="11">
        <f t="shared" si="62"/>
        <v>537633.973</v>
      </c>
      <c r="K267" s="11">
        <f t="shared" si="58"/>
        <v>41007.957999999999</v>
      </c>
      <c r="L267" s="10">
        <v>22034.075000000001</v>
      </c>
      <c r="M267" s="10">
        <v>18973.883000000002</v>
      </c>
      <c r="N267" s="11">
        <v>156857.285</v>
      </c>
      <c r="O267" s="10">
        <v>14099.906000000001</v>
      </c>
      <c r="P267" s="10">
        <v>142059.201</v>
      </c>
      <c r="Q267" s="10">
        <v>698.178</v>
      </c>
      <c r="R267" s="11">
        <f t="shared" si="59"/>
        <v>197865.24300000002</v>
      </c>
      <c r="S267" s="11">
        <v>22284.359</v>
      </c>
      <c r="V267" s="1"/>
    </row>
    <row r="268" spans="2:22" ht="51.75" hidden="1" customHeight="1">
      <c r="B268" s="37" t="s">
        <v>25</v>
      </c>
      <c r="C268" s="6">
        <f t="shared" si="60"/>
        <v>1319912.7860000001</v>
      </c>
      <c r="D268" s="5">
        <v>277381.489</v>
      </c>
      <c r="E268" s="5">
        <v>144876.82500000001</v>
      </c>
      <c r="F268" s="6">
        <f t="shared" si="61"/>
        <v>422258.31400000001</v>
      </c>
      <c r="G268" s="5">
        <v>222184.15900000001</v>
      </c>
      <c r="H268" s="5">
        <v>18602.298999999999</v>
      </c>
      <c r="I268" s="5">
        <v>430916.86599999998</v>
      </c>
      <c r="J268" s="6">
        <f t="shared" si="62"/>
        <v>671703.32400000002</v>
      </c>
      <c r="K268" s="6">
        <f t="shared" si="58"/>
        <v>40250.184999999998</v>
      </c>
      <c r="L268" s="5">
        <v>19051.323</v>
      </c>
      <c r="M268" s="5">
        <v>21198.862000000001</v>
      </c>
      <c r="N268" s="6">
        <v>154438.09099999999</v>
      </c>
      <c r="O268" s="5">
        <v>19544.072</v>
      </c>
      <c r="P268" s="5">
        <v>133678.50899999999</v>
      </c>
      <c r="Q268" s="5">
        <v>1215.51</v>
      </c>
      <c r="R268" s="6">
        <f t="shared" si="59"/>
        <v>194688.27599999998</v>
      </c>
      <c r="S268" s="6">
        <v>31262.871999999999</v>
      </c>
      <c r="V268" s="1"/>
    </row>
    <row r="269" spans="2:22" ht="51.75" hidden="1" customHeight="1">
      <c r="B269" s="9" t="s">
        <v>26</v>
      </c>
      <c r="C269" s="11">
        <f t="shared" si="60"/>
        <v>1251400.423</v>
      </c>
      <c r="D269" s="10">
        <v>249837.283</v>
      </c>
      <c r="E269" s="10">
        <v>121869.277</v>
      </c>
      <c r="F269" s="11">
        <f t="shared" si="61"/>
        <v>371706.56</v>
      </c>
      <c r="G269" s="10">
        <v>263136.79200000002</v>
      </c>
      <c r="H269" s="10">
        <v>16201.414000000001</v>
      </c>
      <c r="I269" s="10">
        <v>365507.37599999999</v>
      </c>
      <c r="J269" s="11">
        <f t="shared" si="62"/>
        <v>644845.58199999994</v>
      </c>
      <c r="K269" s="11">
        <f t="shared" si="58"/>
        <v>89141.665999999997</v>
      </c>
      <c r="L269" s="10">
        <v>18200.915000000001</v>
      </c>
      <c r="M269" s="10">
        <v>70940.751000000004</v>
      </c>
      <c r="N269" s="11">
        <v>113151.52</v>
      </c>
      <c r="O269" s="10">
        <v>20417.695</v>
      </c>
      <c r="P269" s="10">
        <v>92544.125</v>
      </c>
      <c r="Q269" s="10">
        <v>189.7</v>
      </c>
      <c r="R269" s="11">
        <f t="shared" si="59"/>
        <v>202293.18599999999</v>
      </c>
      <c r="S269" s="11">
        <v>32555.095000000001</v>
      </c>
      <c r="V269" s="1"/>
    </row>
    <row r="270" spans="2:22" ht="51.75" hidden="1" customHeight="1">
      <c r="B270" s="37" t="s">
        <v>27</v>
      </c>
      <c r="C270" s="6">
        <f t="shared" si="60"/>
        <v>1371508.6470000001</v>
      </c>
      <c r="D270" s="5">
        <v>272665.09100000001</v>
      </c>
      <c r="E270" s="5">
        <v>193369.943</v>
      </c>
      <c r="F270" s="6">
        <f t="shared" si="61"/>
        <v>466035.03399999999</v>
      </c>
      <c r="G270" s="5">
        <v>301744.81400000001</v>
      </c>
      <c r="H270" s="5">
        <v>16850.098000000002</v>
      </c>
      <c r="I270" s="5">
        <v>368905.24699999997</v>
      </c>
      <c r="J270" s="6">
        <f t="shared" si="62"/>
        <v>687500.15899999999</v>
      </c>
      <c r="K270" s="6">
        <f t="shared" si="58"/>
        <v>66893.065999999992</v>
      </c>
      <c r="L270" s="5">
        <v>29408.635999999999</v>
      </c>
      <c r="M270" s="5">
        <v>37484.43</v>
      </c>
      <c r="N270" s="6">
        <v>129332.49099999999</v>
      </c>
      <c r="O270" s="5">
        <v>19922.675999999999</v>
      </c>
      <c r="P270" s="5">
        <v>108785.895</v>
      </c>
      <c r="Q270" s="5">
        <v>623.91999999999996</v>
      </c>
      <c r="R270" s="6">
        <f t="shared" si="59"/>
        <v>196225.55699999997</v>
      </c>
      <c r="S270" s="6">
        <v>21747.897000000001</v>
      </c>
      <c r="V270" s="1"/>
    </row>
    <row r="271" spans="2:22" ht="51.75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5"/>
      <c r="L271" s="36"/>
      <c r="M271" s="36"/>
      <c r="N271" s="35"/>
      <c r="O271" s="36"/>
      <c r="P271" s="36"/>
      <c r="Q271" s="36"/>
      <c r="R271" s="35"/>
      <c r="S271" s="35"/>
      <c r="V271" s="1"/>
    </row>
    <row r="272" spans="2:22" ht="51.75" hidden="1" customHeight="1">
      <c r="B272" s="9" t="s">
        <v>16</v>
      </c>
      <c r="C272" s="11">
        <f t="shared" ref="C272:C283" si="63">F272+J272+R272+S272</f>
        <v>1228828.361</v>
      </c>
      <c r="D272" s="10">
        <v>242115.00200000001</v>
      </c>
      <c r="E272" s="10">
        <v>131176.128</v>
      </c>
      <c r="F272" s="11">
        <f t="shared" ref="F272:F283" si="64">E272+D272</f>
        <v>373291.13</v>
      </c>
      <c r="G272" s="10">
        <v>248042.81099999999</v>
      </c>
      <c r="H272" s="10">
        <v>16365.164000000001</v>
      </c>
      <c r="I272" s="10">
        <v>372432.87699999998</v>
      </c>
      <c r="J272" s="11">
        <f t="shared" ref="J272:J283" si="65">I272+H272+G272</f>
        <v>636840.85199999996</v>
      </c>
      <c r="K272" s="11">
        <f t="shared" si="58"/>
        <v>62327.701999999997</v>
      </c>
      <c r="L272" s="10">
        <v>17894.123</v>
      </c>
      <c r="M272" s="10">
        <v>44433.578999999998</v>
      </c>
      <c r="N272" s="11">
        <v>130083.981</v>
      </c>
      <c r="O272" s="10">
        <v>19988.955000000002</v>
      </c>
      <c r="P272" s="10">
        <v>109799.461</v>
      </c>
      <c r="Q272" s="10">
        <v>295.565</v>
      </c>
      <c r="R272" s="11">
        <f t="shared" si="59"/>
        <v>192411.68299999999</v>
      </c>
      <c r="S272" s="11">
        <v>26284.696</v>
      </c>
      <c r="V272" s="1"/>
    </row>
    <row r="273" spans="2:22" ht="51.75" hidden="1" customHeight="1">
      <c r="B273" s="37" t="s">
        <v>17</v>
      </c>
      <c r="C273" s="6">
        <f t="shared" si="63"/>
        <v>1062613.9859999998</v>
      </c>
      <c r="D273" s="5">
        <v>246871.71599999999</v>
      </c>
      <c r="E273" s="5">
        <v>61562.32</v>
      </c>
      <c r="F273" s="6">
        <f t="shared" si="64"/>
        <v>308434.03599999996</v>
      </c>
      <c r="G273" s="5">
        <v>233266.46100000001</v>
      </c>
      <c r="H273" s="5">
        <v>16861.894</v>
      </c>
      <c r="I273" s="5">
        <v>321374.69900000002</v>
      </c>
      <c r="J273" s="6">
        <f t="shared" si="65"/>
        <v>571503.054</v>
      </c>
      <c r="K273" s="6">
        <f t="shared" si="58"/>
        <v>53118.130999999994</v>
      </c>
      <c r="L273" s="5">
        <v>23567.1</v>
      </c>
      <c r="M273" s="5">
        <v>29551.030999999999</v>
      </c>
      <c r="N273" s="6">
        <v>104062.95600000001</v>
      </c>
      <c r="O273" s="5">
        <v>11750.817999999999</v>
      </c>
      <c r="P273" s="5">
        <v>91797.035000000003</v>
      </c>
      <c r="Q273" s="5">
        <v>515.10299999999995</v>
      </c>
      <c r="R273" s="6">
        <f t="shared" si="59"/>
        <v>157181.087</v>
      </c>
      <c r="S273" s="6">
        <v>25495.809000000001</v>
      </c>
      <c r="V273" s="1"/>
    </row>
    <row r="274" spans="2:22" ht="51.75" hidden="1" customHeight="1">
      <c r="B274" s="9" t="s">
        <v>18</v>
      </c>
      <c r="C274" s="11">
        <f t="shared" si="63"/>
        <v>1086679.1629999999</v>
      </c>
      <c r="D274" s="10">
        <v>266779.26699999999</v>
      </c>
      <c r="E274" s="10">
        <v>70169.236000000004</v>
      </c>
      <c r="F274" s="11">
        <f t="shared" si="64"/>
        <v>336948.50300000003</v>
      </c>
      <c r="G274" s="10">
        <v>172333.337</v>
      </c>
      <c r="H274" s="10">
        <v>20842.120999999999</v>
      </c>
      <c r="I274" s="10">
        <v>341163.73200000002</v>
      </c>
      <c r="J274" s="11">
        <f t="shared" si="65"/>
        <v>534339.18999999994</v>
      </c>
      <c r="K274" s="11">
        <f t="shared" si="58"/>
        <v>50776.088000000003</v>
      </c>
      <c r="L274" s="10">
        <v>14908.739</v>
      </c>
      <c r="M274" s="10">
        <v>35867.349000000002</v>
      </c>
      <c r="N274" s="11">
        <v>146391.86900000001</v>
      </c>
      <c r="O274" s="10">
        <v>22861.292000000001</v>
      </c>
      <c r="P274" s="10">
        <v>123508.277</v>
      </c>
      <c r="Q274" s="10">
        <v>22.3</v>
      </c>
      <c r="R274" s="11">
        <f t="shared" si="59"/>
        <v>197167.95699999999</v>
      </c>
      <c r="S274" s="11">
        <v>18223.512999999999</v>
      </c>
      <c r="V274" s="1"/>
    </row>
    <row r="275" spans="2:22" ht="51.75" hidden="1" customHeight="1">
      <c r="B275" s="37" t="s">
        <v>19</v>
      </c>
      <c r="C275" s="6">
        <f t="shared" si="63"/>
        <v>1220690.534</v>
      </c>
      <c r="D275" s="5">
        <v>297463.07699999999</v>
      </c>
      <c r="E275" s="5">
        <v>71718.850000000006</v>
      </c>
      <c r="F275" s="6">
        <f t="shared" si="64"/>
        <v>369181.92700000003</v>
      </c>
      <c r="G275" s="5">
        <v>249592.05600000001</v>
      </c>
      <c r="H275" s="5">
        <v>23522.883000000002</v>
      </c>
      <c r="I275" s="5">
        <v>368600.85100000002</v>
      </c>
      <c r="J275" s="6">
        <f t="shared" si="65"/>
        <v>641715.79</v>
      </c>
      <c r="K275" s="6">
        <f t="shared" si="58"/>
        <v>51571.036000000007</v>
      </c>
      <c r="L275" s="5">
        <v>17487.810000000001</v>
      </c>
      <c r="M275" s="5">
        <v>34083.226000000002</v>
      </c>
      <c r="N275" s="6">
        <v>137305.024</v>
      </c>
      <c r="O275" s="5">
        <v>18038.073</v>
      </c>
      <c r="P275" s="5">
        <v>118931.398</v>
      </c>
      <c r="Q275" s="5">
        <v>335.553</v>
      </c>
      <c r="R275" s="6">
        <f t="shared" si="59"/>
        <v>188876.06</v>
      </c>
      <c r="S275" s="6">
        <v>20916.757000000001</v>
      </c>
      <c r="V275" s="1"/>
    </row>
    <row r="276" spans="2:22" ht="51.75" hidden="1" customHeight="1">
      <c r="B276" s="9" t="s">
        <v>20</v>
      </c>
      <c r="C276" s="11">
        <f t="shared" si="63"/>
        <v>1158756.9129999999</v>
      </c>
      <c r="D276" s="10">
        <v>294773.99200000003</v>
      </c>
      <c r="E276" s="10">
        <v>77948.520999999993</v>
      </c>
      <c r="F276" s="11">
        <f t="shared" si="64"/>
        <v>372722.51300000004</v>
      </c>
      <c r="G276" s="10">
        <v>227632.08799999999</v>
      </c>
      <c r="H276" s="10">
        <v>23545.254000000001</v>
      </c>
      <c r="I276" s="10">
        <v>342977.07400000002</v>
      </c>
      <c r="J276" s="11">
        <f t="shared" si="65"/>
        <v>594154.41599999997</v>
      </c>
      <c r="K276" s="11">
        <f t="shared" si="58"/>
        <v>53187.476000000002</v>
      </c>
      <c r="L276" s="10">
        <v>25053.094000000001</v>
      </c>
      <c r="M276" s="10">
        <v>28134.382000000001</v>
      </c>
      <c r="N276" s="11">
        <v>116820.375</v>
      </c>
      <c r="O276" s="10">
        <v>15142.763000000001</v>
      </c>
      <c r="P276" s="10">
        <v>101039.399</v>
      </c>
      <c r="Q276" s="10">
        <v>638.21299999999997</v>
      </c>
      <c r="R276" s="11">
        <f t="shared" si="59"/>
        <v>170007.851</v>
      </c>
      <c r="S276" s="11">
        <v>21872.133000000002</v>
      </c>
      <c r="V276" s="1"/>
    </row>
    <row r="277" spans="2:22" ht="51.75" hidden="1" customHeight="1">
      <c r="B277" s="37" t="s">
        <v>21</v>
      </c>
      <c r="C277" s="6">
        <f t="shared" si="63"/>
        <v>1102035.0790000001</v>
      </c>
      <c r="D277" s="5">
        <v>228754.255</v>
      </c>
      <c r="E277" s="5">
        <v>67644.672999999995</v>
      </c>
      <c r="F277" s="6">
        <f t="shared" si="64"/>
        <v>296398.92800000001</v>
      </c>
      <c r="G277" s="5">
        <v>310891.049</v>
      </c>
      <c r="H277" s="5">
        <v>14313.832</v>
      </c>
      <c r="I277" s="5">
        <v>326282.30099999998</v>
      </c>
      <c r="J277" s="6">
        <f t="shared" si="65"/>
        <v>651487.18200000003</v>
      </c>
      <c r="K277" s="6">
        <f t="shared" si="58"/>
        <v>40421.923999999999</v>
      </c>
      <c r="L277" s="5">
        <v>18179.453000000001</v>
      </c>
      <c r="M277" s="5">
        <v>22242.471000000001</v>
      </c>
      <c r="N277" s="6">
        <v>101684.03200000001</v>
      </c>
      <c r="O277" s="5">
        <v>10636.361999999999</v>
      </c>
      <c r="P277" s="5">
        <v>90651.236000000004</v>
      </c>
      <c r="Q277" s="5">
        <v>396.43400000000003</v>
      </c>
      <c r="R277" s="6">
        <f t="shared" si="59"/>
        <v>142105.95600000001</v>
      </c>
      <c r="S277" s="6">
        <v>12043.013000000001</v>
      </c>
      <c r="V277" s="1"/>
    </row>
    <row r="278" spans="2:22" ht="51.75" hidden="1" customHeight="1">
      <c r="B278" s="9" t="s">
        <v>22</v>
      </c>
      <c r="C278" s="11">
        <f t="shared" si="63"/>
        <v>1400141.047</v>
      </c>
      <c r="D278" s="10">
        <v>285966.41200000001</v>
      </c>
      <c r="E278" s="10">
        <v>122573.527</v>
      </c>
      <c r="F278" s="11">
        <f t="shared" si="64"/>
        <v>408539.93900000001</v>
      </c>
      <c r="G278" s="10">
        <v>317949.68199999997</v>
      </c>
      <c r="H278" s="10">
        <v>26887.75</v>
      </c>
      <c r="I278" s="10">
        <v>420752.35800000001</v>
      </c>
      <c r="J278" s="11">
        <f t="shared" si="65"/>
        <v>765589.79</v>
      </c>
      <c r="K278" s="11">
        <f t="shared" si="58"/>
        <v>49019.396999999997</v>
      </c>
      <c r="L278" s="10">
        <v>21499.469000000001</v>
      </c>
      <c r="M278" s="10">
        <v>27519.928</v>
      </c>
      <c r="N278" s="11">
        <v>149782.97399999999</v>
      </c>
      <c r="O278" s="10">
        <v>16412.810000000001</v>
      </c>
      <c r="P278" s="10">
        <v>132815.18400000001</v>
      </c>
      <c r="Q278" s="10">
        <v>554.98</v>
      </c>
      <c r="R278" s="11">
        <f t="shared" si="59"/>
        <v>198802.37099999998</v>
      </c>
      <c r="S278" s="11">
        <v>27208.947</v>
      </c>
      <c r="V278" s="1"/>
    </row>
    <row r="279" spans="2:22" ht="51.75" hidden="1" customHeight="1">
      <c r="B279" s="37" t="s">
        <v>23</v>
      </c>
      <c r="C279" s="6">
        <f t="shared" si="63"/>
        <v>1187738.9090000002</v>
      </c>
      <c r="D279" s="5">
        <v>208388.80900000001</v>
      </c>
      <c r="E279" s="5">
        <v>101606.20299999999</v>
      </c>
      <c r="F279" s="6">
        <f t="shared" si="64"/>
        <v>309995.01199999999</v>
      </c>
      <c r="G279" s="5">
        <v>267543.08500000002</v>
      </c>
      <c r="H279" s="5">
        <v>27039.128000000001</v>
      </c>
      <c r="I279" s="5">
        <v>374894.07299999997</v>
      </c>
      <c r="J279" s="6">
        <f t="shared" si="65"/>
        <v>669476.28600000008</v>
      </c>
      <c r="K279" s="6">
        <f t="shared" si="58"/>
        <v>53021.588000000003</v>
      </c>
      <c r="L279" s="5">
        <v>18598.553</v>
      </c>
      <c r="M279" s="5">
        <v>34423.035000000003</v>
      </c>
      <c r="N279" s="6">
        <v>127706.588</v>
      </c>
      <c r="O279" s="5">
        <v>18435.472000000002</v>
      </c>
      <c r="P279" s="5">
        <v>109131.469</v>
      </c>
      <c r="Q279" s="5">
        <v>139.64699999999999</v>
      </c>
      <c r="R279" s="6">
        <f t="shared" si="59"/>
        <v>180728.17600000001</v>
      </c>
      <c r="S279" s="6">
        <v>27539.435000000001</v>
      </c>
      <c r="V279" s="1"/>
    </row>
    <row r="280" spans="2:22" ht="51.75" hidden="1" customHeight="1">
      <c r="B280" s="9" t="s">
        <v>24</v>
      </c>
      <c r="C280" s="11">
        <f t="shared" si="63"/>
        <v>1215419.5330000001</v>
      </c>
      <c r="D280" s="10">
        <v>237929.41699999999</v>
      </c>
      <c r="E280" s="10">
        <v>122069.825</v>
      </c>
      <c r="F280" s="11">
        <f t="shared" si="64"/>
        <v>359999.24199999997</v>
      </c>
      <c r="G280" s="10">
        <v>246003.77499999999</v>
      </c>
      <c r="H280" s="10">
        <v>28760.231</v>
      </c>
      <c r="I280" s="10">
        <v>376785.65299999999</v>
      </c>
      <c r="J280" s="11">
        <f t="shared" si="65"/>
        <v>651549.65899999999</v>
      </c>
      <c r="K280" s="11">
        <f t="shared" si="58"/>
        <v>55224.665000000001</v>
      </c>
      <c r="L280" s="10">
        <v>26978.566999999999</v>
      </c>
      <c r="M280" s="10">
        <v>28246.098000000002</v>
      </c>
      <c r="N280" s="11">
        <v>128420.863</v>
      </c>
      <c r="O280" s="10">
        <v>19938.904999999999</v>
      </c>
      <c r="P280" s="10">
        <v>108262.288</v>
      </c>
      <c r="Q280" s="10">
        <v>219.67</v>
      </c>
      <c r="R280" s="11">
        <f t="shared" si="59"/>
        <v>183645.52799999999</v>
      </c>
      <c r="S280" s="11">
        <v>20225.103999999999</v>
      </c>
      <c r="V280" s="1"/>
    </row>
    <row r="281" spans="2:22" ht="51.75" hidden="1" customHeight="1">
      <c r="B281" s="37" t="s">
        <v>25</v>
      </c>
      <c r="C281" s="6">
        <f t="shared" si="63"/>
        <v>1269139.1310000001</v>
      </c>
      <c r="D281" s="5">
        <v>257628.579</v>
      </c>
      <c r="E281" s="5">
        <v>121886.913</v>
      </c>
      <c r="F281" s="6">
        <f t="shared" si="64"/>
        <v>379515.49199999997</v>
      </c>
      <c r="G281" s="5">
        <v>213447.32500000001</v>
      </c>
      <c r="H281" s="5">
        <v>27780.532999999999</v>
      </c>
      <c r="I281" s="5">
        <v>407149.11800000002</v>
      </c>
      <c r="J281" s="6">
        <f t="shared" si="65"/>
        <v>648376.97600000002</v>
      </c>
      <c r="K281" s="6">
        <f t="shared" si="58"/>
        <v>54441.936000000002</v>
      </c>
      <c r="L281" s="5">
        <v>26294.078000000001</v>
      </c>
      <c r="M281" s="5">
        <v>28147.858</v>
      </c>
      <c r="N281" s="6">
        <v>168332.37</v>
      </c>
      <c r="O281" s="5">
        <v>32674.510999999999</v>
      </c>
      <c r="P281" s="5">
        <v>134698.04500000001</v>
      </c>
      <c r="Q281" s="5">
        <v>959.81399999999996</v>
      </c>
      <c r="R281" s="6">
        <f t="shared" si="59"/>
        <v>222774.30599999998</v>
      </c>
      <c r="S281" s="6">
        <v>18472.357</v>
      </c>
      <c r="V281" s="1"/>
    </row>
    <row r="282" spans="2:22" ht="51.75" hidden="1" customHeight="1">
      <c r="B282" s="9" t="s">
        <v>26</v>
      </c>
      <c r="C282" s="11">
        <f t="shared" si="63"/>
        <v>1216387.946</v>
      </c>
      <c r="D282" s="10">
        <v>237249.946</v>
      </c>
      <c r="E282" s="10">
        <v>120300.505</v>
      </c>
      <c r="F282" s="11">
        <f t="shared" si="64"/>
        <v>357550.451</v>
      </c>
      <c r="G282" s="10">
        <v>272672.978</v>
      </c>
      <c r="H282" s="10">
        <v>19920.509999999998</v>
      </c>
      <c r="I282" s="10">
        <v>340317.62400000001</v>
      </c>
      <c r="J282" s="11">
        <f t="shared" si="65"/>
        <v>632911.11199999996</v>
      </c>
      <c r="K282" s="11">
        <f t="shared" si="58"/>
        <v>50465.456999999995</v>
      </c>
      <c r="L282" s="10">
        <v>18922.608</v>
      </c>
      <c r="M282" s="10">
        <v>31542.848999999998</v>
      </c>
      <c r="N282" s="11">
        <v>159997.54</v>
      </c>
      <c r="O282" s="10">
        <v>15830.352999999999</v>
      </c>
      <c r="P282" s="10">
        <v>143972.359</v>
      </c>
      <c r="Q282" s="10">
        <v>194.828</v>
      </c>
      <c r="R282" s="11">
        <f t="shared" si="59"/>
        <v>210462.997</v>
      </c>
      <c r="S282" s="11">
        <v>15463.386</v>
      </c>
      <c r="V282" s="1"/>
    </row>
    <row r="283" spans="2:22" ht="51.75" hidden="1" customHeight="1">
      <c r="B283" s="37" t="s">
        <v>27</v>
      </c>
      <c r="C283" s="6">
        <f t="shared" si="63"/>
        <v>1271596.0579999997</v>
      </c>
      <c r="D283" s="5">
        <v>248985.45300000001</v>
      </c>
      <c r="E283" s="5">
        <v>154854.82699999999</v>
      </c>
      <c r="F283" s="6">
        <f t="shared" si="64"/>
        <v>403840.28</v>
      </c>
      <c r="G283" s="5">
        <v>214530.16699999999</v>
      </c>
      <c r="H283" s="5">
        <v>17637.832999999999</v>
      </c>
      <c r="I283" s="5">
        <v>420920.75900000002</v>
      </c>
      <c r="J283" s="6">
        <f t="shared" si="65"/>
        <v>653088.75899999996</v>
      </c>
      <c r="K283" s="6">
        <f t="shared" si="58"/>
        <v>49655.485999999997</v>
      </c>
      <c r="L283" s="5">
        <v>13787.362999999999</v>
      </c>
      <c r="M283" s="5">
        <v>35868.123</v>
      </c>
      <c r="N283" s="6">
        <v>143034.329</v>
      </c>
      <c r="O283" s="5">
        <v>23191.006000000001</v>
      </c>
      <c r="P283" s="5">
        <v>119447.599</v>
      </c>
      <c r="Q283" s="5">
        <v>395.72399999999999</v>
      </c>
      <c r="R283" s="6">
        <f t="shared" si="59"/>
        <v>192689.815</v>
      </c>
      <c r="S283" s="6">
        <v>21977.204000000002</v>
      </c>
      <c r="V283" s="1"/>
    </row>
    <row r="284" spans="2:22" ht="51.75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5"/>
      <c r="L284" s="36"/>
      <c r="M284" s="36"/>
      <c r="N284" s="35"/>
      <c r="O284" s="36"/>
      <c r="P284" s="36"/>
      <c r="Q284" s="36"/>
      <c r="R284" s="35"/>
      <c r="S284" s="35"/>
      <c r="V284" s="1"/>
    </row>
    <row r="285" spans="2:22" ht="51.75" hidden="1" customHeight="1">
      <c r="B285" s="9" t="s">
        <v>16</v>
      </c>
      <c r="C285" s="11">
        <f t="shared" ref="C285:C296" si="66">F285+J285+R285+S285</f>
        <v>1173932.5</v>
      </c>
      <c r="D285" s="10">
        <v>207011.552</v>
      </c>
      <c r="E285" s="10">
        <v>128255.196</v>
      </c>
      <c r="F285" s="11">
        <f t="shared" ref="F285:F296" si="67">E285+D285</f>
        <v>335266.74800000002</v>
      </c>
      <c r="G285" s="10">
        <v>203929.09</v>
      </c>
      <c r="H285" s="10">
        <v>17657.871999999999</v>
      </c>
      <c r="I285" s="10">
        <v>379101.01799999998</v>
      </c>
      <c r="J285" s="11">
        <f t="shared" ref="J285:J296" si="68">I285+H285+G285</f>
        <v>600687.98</v>
      </c>
      <c r="K285" s="11">
        <f t="shared" si="58"/>
        <v>71806.937999999995</v>
      </c>
      <c r="L285" s="10">
        <v>28384.297999999999</v>
      </c>
      <c r="M285" s="10">
        <v>43422.64</v>
      </c>
      <c r="N285" s="11">
        <v>129821.02099999999</v>
      </c>
      <c r="O285" s="10">
        <v>15907.713</v>
      </c>
      <c r="P285" s="10">
        <v>113040.03599999999</v>
      </c>
      <c r="Q285" s="10">
        <v>873.27200000000005</v>
      </c>
      <c r="R285" s="11">
        <f t="shared" si="59"/>
        <v>201627.95899999997</v>
      </c>
      <c r="S285" s="11">
        <v>36349.813000000002</v>
      </c>
      <c r="V285" s="1"/>
    </row>
    <row r="286" spans="2:22" ht="51.75" hidden="1" customHeight="1">
      <c r="B286" s="37" t="s">
        <v>17</v>
      </c>
      <c r="C286" s="6">
        <f t="shared" si="66"/>
        <v>1060719.399</v>
      </c>
      <c r="D286" s="5">
        <v>218912.552</v>
      </c>
      <c r="E286" s="5">
        <v>66826.010999999999</v>
      </c>
      <c r="F286" s="6">
        <f t="shared" si="67"/>
        <v>285738.56299999997</v>
      </c>
      <c r="G286" s="5">
        <v>279279.90600000002</v>
      </c>
      <c r="H286" s="5">
        <v>14986.633</v>
      </c>
      <c r="I286" s="5">
        <v>270072.99300000002</v>
      </c>
      <c r="J286" s="6">
        <f t="shared" si="68"/>
        <v>564339.53200000001</v>
      </c>
      <c r="K286" s="6">
        <f t="shared" si="58"/>
        <v>35997.65</v>
      </c>
      <c r="L286" s="5">
        <v>12351.207</v>
      </c>
      <c r="M286" s="5">
        <v>23646.442999999999</v>
      </c>
      <c r="N286" s="6">
        <v>150971.00200000001</v>
      </c>
      <c r="O286" s="5">
        <v>10144.437</v>
      </c>
      <c r="P286" s="5">
        <v>140406.18900000001</v>
      </c>
      <c r="Q286" s="5">
        <v>420.37599999999998</v>
      </c>
      <c r="R286" s="6">
        <f t="shared" si="59"/>
        <v>186968.652</v>
      </c>
      <c r="S286" s="6">
        <v>23672.651999999998</v>
      </c>
      <c r="V286" s="1"/>
    </row>
    <row r="287" spans="2:22" ht="51.75" hidden="1" customHeight="1">
      <c r="B287" s="9" t="s">
        <v>18</v>
      </c>
      <c r="C287" s="11">
        <f t="shared" si="66"/>
        <v>1020636.4549</v>
      </c>
      <c r="D287" s="10">
        <v>254940.64199999999</v>
      </c>
      <c r="E287" s="10">
        <v>73333.962</v>
      </c>
      <c r="F287" s="11">
        <f t="shared" si="67"/>
        <v>328274.60399999999</v>
      </c>
      <c r="G287" s="10">
        <v>193227.78599999999</v>
      </c>
      <c r="H287" s="10">
        <v>16390.707999999999</v>
      </c>
      <c r="I287" s="10">
        <v>294728.32000000001</v>
      </c>
      <c r="J287" s="11">
        <f t="shared" si="68"/>
        <v>504346.81400000001</v>
      </c>
      <c r="K287" s="11">
        <f t="shared" si="58"/>
        <v>41149.699999999997</v>
      </c>
      <c r="L287" s="10">
        <v>17239.292000000001</v>
      </c>
      <c r="M287" s="10">
        <v>23910.407999999999</v>
      </c>
      <c r="N287" s="11">
        <v>132436.82399999999</v>
      </c>
      <c r="O287" s="10">
        <v>12671.915999999999</v>
      </c>
      <c r="P287" s="10">
        <v>118682.45299999999</v>
      </c>
      <c r="Q287" s="10">
        <v>1082.4549999999999</v>
      </c>
      <c r="R287" s="11">
        <f t="shared" si="59"/>
        <v>173586.52399999998</v>
      </c>
      <c r="S287" s="11">
        <v>14428.512899999976</v>
      </c>
      <c r="V287" s="1"/>
    </row>
    <row r="288" spans="2:22" ht="51.75" hidden="1" customHeight="1">
      <c r="B288" s="37" t="s">
        <v>19</v>
      </c>
      <c r="C288" s="6">
        <f t="shared" si="66"/>
        <v>1276624.638</v>
      </c>
      <c r="D288" s="5">
        <v>275733.59100000001</v>
      </c>
      <c r="E288" s="5">
        <v>108926.014</v>
      </c>
      <c r="F288" s="6">
        <f t="shared" si="67"/>
        <v>384659.60499999998</v>
      </c>
      <c r="G288" s="5">
        <v>239551.97500000001</v>
      </c>
      <c r="H288" s="5">
        <v>17310.253000000001</v>
      </c>
      <c r="I288" s="5">
        <v>400176.49800000002</v>
      </c>
      <c r="J288" s="6">
        <f t="shared" si="68"/>
        <v>657038.72600000002</v>
      </c>
      <c r="K288" s="6">
        <f t="shared" si="58"/>
        <v>86822.981999999989</v>
      </c>
      <c r="L288" s="5">
        <v>28797.887999999999</v>
      </c>
      <c r="M288" s="5">
        <v>58025.093999999997</v>
      </c>
      <c r="N288" s="6">
        <v>127872.139</v>
      </c>
      <c r="O288" s="5">
        <v>19992.843000000001</v>
      </c>
      <c r="P288" s="5">
        <v>107287.27899999999</v>
      </c>
      <c r="Q288" s="5">
        <v>592.01700000000005</v>
      </c>
      <c r="R288" s="6">
        <f t="shared" si="59"/>
        <v>214695.12099999998</v>
      </c>
      <c r="S288" s="6">
        <v>20231.186000000002</v>
      </c>
      <c r="V288" s="1"/>
    </row>
    <row r="289" spans="2:22" ht="51.75" hidden="1" customHeight="1">
      <c r="B289" s="9" t="s">
        <v>20</v>
      </c>
      <c r="C289" s="11">
        <f t="shared" si="66"/>
        <v>1180961.9410000001</v>
      </c>
      <c r="D289" s="10">
        <v>278214.01899999997</v>
      </c>
      <c r="E289" s="10">
        <v>78994.702999999994</v>
      </c>
      <c r="F289" s="11">
        <f t="shared" si="67"/>
        <v>357208.72199999995</v>
      </c>
      <c r="G289" s="10">
        <v>256024.19399999999</v>
      </c>
      <c r="H289" s="10">
        <v>19260.173999999999</v>
      </c>
      <c r="I289" s="10">
        <v>333505.02</v>
      </c>
      <c r="J289" s="11">
        <f t="shared" si="68"/>
        <v>608789.38800000004</v>
      </c>
      <c r="K289" s="11">
        <f t="shared" si="58"/>
        <v>50201.97</v>
      </c>
      <c r="L289" s="10">
        <v>15877.459000000001</v>
      </c>
      <c r="M289" s="10">
        <v>34324.510999999999</v>
      </c>
      <c r="N289" s="11">
        <v>148438.307</v>
      </c>
      <c r="O289" s="10">
        <v>13412.966</v>
      </c>
      <c r="P289" s="10">
        <v>134749.48300000001</v>
      </c>
      <c r="Q289" s="10">
        <v>275.858</v>
      </c>
      <c r="R289" s="11">
        <f t="shared" si="59"/>
        <v>198640.277</v>
      </c>
      <c r="S289" s="11">
        <v>16323.554</v>
      </c>
      <c r="V289" s="1"/>
    </row>
    <row r="290" spans="2:22" ht="51.75" hidden="1" customHeight="1">
      <c r="B290" s="37" t="s">
        <v>21</v>
      </c>
      <c r="C290" s="6">
        <f t="shared" si="66"/>
        <v>994001.40344000002</v>
      </c>
      <c r="D290" s="5">
        <v>242415.897</v>
      </c>
      <c r="E290" s="5">
        <v>60969.429990000004</v>
      </c>
      <c r="F290" s="6">
        <f t="shared" si="67"/>
        <v>303385.32698999997</v>
      </c>
      <c r="G290" s="5">
        <v>141066.25599999999</v>
      </c>
      <c r="H290" s="5">
        <v>17146.993999999999</v>
      </c>
      <c r="I290" s="5">
        <v>311204.60499999998</v>
      </c>
      <c r="J290" s="6">
        <f t="shared" si="68"/>
        <v>469417.85499999998</v>
      </c>
      <c r="K290" s="6">
        <f t="shared" si="58"/>
        <v>65468.370999999999</v>
      </c>
      <c r="L290" s="5">
        <v>15622.851000000001</v>
      </c>
      <c r="M290" s="5">
        <v>49845.52</v>
      </c>
      <c r="N290" s="6">
        <v>141831.948</v>
      </c>
      <c r="O290" s="5">
        <v>14460.198</v>
      </c>
      <c r="P290" s="5">
        <v>127005.628</v>
      </c>
      <c r="Q290" s="5">
        <v>366.12200000000001</v>
      </c>
      <c r="R290" s="6">
        <f t="shared" si="59"/>
        <v>207300.31900000002</v>
      </c>
      <c r="S290" s="6">
        <v>13897.902450000047</v>
      </c>
      <c r="V290" s="1"/>
    </row>
    <row r="291" spans="2:22" ht="51.75" hidden="1" customHeight="1">
      <c r="B291" s="9" t="s">
        <v>22</v>
      </c>
      <c r="C291" s="11">
        <f t="shared" si="66"/>
        <v>1310878.6280000003</v>
      </c>
      <c r="D291" s="10">
        <v>281343.87800000003</v>
      </c>
      <c r="E291" s="10">
        <v>89366.222999999998</v>
      </c>
      <c r="F291" s="11">
        <f t="shared" si="67"/>
        <v>370710.10100000002</v>
      </c>
      <c r="G291" s="10">
        <v>287714.00300000003</v>
      </c>
      <c r="H291" s="10">
        <v>22087.753000000001</v>
      </c>
      <c r="I291" s="10">
        <v>413311.24900000001</v>
      </c>
      <c r="J291" s="11">
        <f t="shared" si="68"/>
        <v>723113.00500000012</v>
      </c>
      <c r="K291" s="11">
        <f t="shared" si="58"/>
        <v>52450.801999999996</v>
      </c>
      <c r="L291" s="10">
        <v>24957.493999999999</v>
      </c>
      <c r="M291" s="10">
        <v>27493.308000000001</v>
      </c>
      <c r="N291" s="11">
        <v>142091.61600000001</v>
      </c>
      <c r="O291" s="10">
        <v>19449.403999999999</v>
      </c>
      <c r="P291" s="10">
        <v>122405.334</v>
      </c>
      <c r="Q291" s="10">
        <v>236.87799999999999</v>
      </c>
      <c r="R291" s="11">
        <f t="shared" si="59"/>
        <v>194542.41800000001</v>
      </c>
      <c r="S291" s="11">
        <v>22513.103999999999</v>
      </c>
      <c r="V291" s="1"/>
    </row>
    <row r="292" spans="2:22" ht="51.75" hidden="1" customHeight="1">
      <c r="B292" s="37" t="s">
        <v>23</v>
      </c>
      <c r="C292" s="6">
        <f t="shared" si="66"/>
        <v>1080247.412</v>
      </c>
      <c r="D292" s="5">
        <v>218432.595</v>
      </c>
      <c r="E292" s="5">
        <v>70251.077999999994</v>
      </c>
      <c r="F292" s="6">
        <f t="shared" si="67"/>
        <v>288683.67300000001</v>
      </c>
      <c r="G292" s="5">
        <v>239602.674</v>
      </c>
      <c r="H292" s="5">
        <v>21263.931</v>
      </c>
      <c r="I292" s="5">
        <v>326843.78899999999</v>
      </c>
      <c r="J292" s="6">
        <f t="shared" si="68"/>
        <v>587710.39399999997</v>
      </c>
      <c r="K292" s="6">
        <f t="shared" si="58"/>
        <v>41984.245999999999</v>
      </c>
      <c r="L292" s="5">
        <v>23437.406999999999</v>
      </c>
      <c r="M292" s="5">
        <v>18546.839</v>
      </c>
      <c r="N292" s="6">
        <v>143879.905</v>
      </c>
      <c r="O292" s="5">
        <v>15363.459000000001</v>
      </c>
      <c r="P292" s="5">
        <v>128098.84600000001</v>
      </c>
      <c r="Q292" s="5">
        <v>417.6</v>
      </c>
      <c r="R292" s="6">
        <f t="shared" si="59"/>
        <v>185864.15100000001</v>
      </c>
      <c r="S292" s="6">
        <v>17989.194</v>
      </c>
      <c r="V292" s="1"/>
    </row>
    <row r="293" spans="2:22" ht="51.75" hidden="1" customHeight="1">
      <c r="B293" s="9" t="s">
        <v>24</v>
      </c>
      <c r="C293" s="11">
        <f t="shared" si="66"/>
        <v>1160853.2350999999</v>
      </c>
      <c r="D293" s="10">
        <v>246161.22899999999</v>
      </c>
      <c r="E293" s="10">
        <v>86711.252540000001</v>
      </c>
      <c r="F293" s="11">
        <f t="shared" si="67"/>
        <v>332872.48154000001</v>
      </c>
      <c r="G293" s="10">
        <v>202126.826</v>
      </c>
      <c r="H293" s="10">
        <v>22305.035</v>
      </c>
      <c r="I293" s="10">
        <v>410185.92599999998</v>
      </c>
      <c r="J293" s="11">
        <f t="shared" si="68"/>
        <v>634617.78700000001</v>
      </c>
      <c r="K293" s="11">
        <f t="shared" si="58"/>
        <v>37280.782999999996</v>
      </c>
      <c r="L293" s="10">
        <v>12562.947</v>
      </c>
      <c r="M293" s="10">
        <v>24717.835999999999</v>
      </c>
      <c r="N293" s="11">
        <v>135357.06</v>
      </c>
      <c r="O293" s="10">
        <v>24268.307000000001</v>
      </c>
      <c r="P293" s="10">
        <v>110514.44</v>
      </c>
      <c r="Q293" s="10">
        <v>574.31299999999999</v>
      </c>
      <c r="R293" s="11">
        <f t="shared" si="59"/>
        <v>172637.84299999999</v>
      </c>
      <c r="S293" s="11">
        <v>20725.123559999942</v>
      </c>
      <c r="V293" s="1"/>
    </row>
    <row r="294" spans="2:22" ht="51.75" hidden="1" customHeight="1">
      <c r="B294" s="37" t="s">
        <v>25</v>
      </c>
      <c r="C294" s="6">
        <f t="shared" si="66"/>
        <v>1187395.1231099998</v>
      </c>
      <c r="D294" s="5">
        <v>267221.00099999999</v>
      </c>
      <c r="E294" s="5">
        <v>85814.00748</v>
      </c>
      <c r="F294" s="6">
        <f t="shared" si="67"/>
        <v>353035.00847999996</v>
      </c>
      <c r="G294" s="5">
        <v>161449.22</v>
      </c>
      <c r="H294" s="5">
        <v>20443.527999999998</v>
      </c>
      <c r="I294" s="5">
        <v>403312.185</v>
      </c>
      <c r="J294" s="6">
        <f t="shared" si="68"/>
        <v>585204.93299999996</v>
      </c>
      <c r="K294" s="6">
        <f t="shared" si="58"/>
        <v>71636.899000000005</v>
      </c>
      <c r="L294" s="5">
        <v>7961.5219999999999</v>
      </c>
      <c r="M294" s="5">
        <v>63675.377</v>
      </c>
      <c r="N294" s="6">
        <v>142024.86199999999</v>
      </c>
      <c r="O294" s="5">
        <v>24630.712</v>
      </c>
      <c r="P294" s="5">
        <v>115973.95699999999</v>
      </c>
      <c r="Q294" s="5">
        <v>1420.193</v>
      </c>
      <c r="R294" s="6">
        <f t="shared" si="59"/>
        <v>213661.761</v>
      </c>
      <c r="S294" s="6">
        <v>35493.420629999877</v>
      </c>
      <c r="V294" s="1"/>
    </row>
    <row r="295" spans="2:22" ht="51.75" hidden="1" customHeight="1">
      <c r="B295" s="9" t="s">
        <v>26</v>
      </c>
      <c r="C295" s="11">
        <f t="shared" si="66"/>
        <v>1063947.90809</v>
      </c>
      <c r="D295" s="10">
        <v>244990.11900000001</v>
      </c>
      <c r="E295" s="10">
        <v>69170.944099999993</v>
      </c>
      <c r="F295" s="11">
        <f t="shared" si="67"/>
        <v>314161.06310000003</v>
      </c>
      <c r="G295" s="10">
        <v>179323.03200000001</v>
      </c>
      <c r="H295" s="10">
        <v>14332.262000000001</v>
      </c>
      <c r="I295" s="10">
        <v>371249.64799999999</v>
      </c>
      <c r="J295" s="11">
        <f t="shared" si="68"/>
        <v>564904.94200000004</v>
      </c>
      <c r="K295" s="11">
        <f t="shared" si="58"/>
        <v>38319.726000000002</v>
      </c>
      <c r="L295" s="10">
        <v>7767.674</v>
      </c>
      <c r="M295" s="10">
        <v>30552.052</v>
      </c>
      <c r="N295" s="11">
        <v>122951.928</v>
      </c>
      <c r="O295" s="10">
        <v>19486.821</v>
      </c>
      <c r="P295" s="10">
        <v>103311.314</v>
      </c>
      <c r="Q295" s="10">
        <v>153.79300000000001</v>
      </c>
      <c r="R295" s="11">
        <f t="shared" si="59"/>
        <v>161271.65400000001</v>
      </c>
      <c r="S295" s="11">
        <v>23610.248990000011</v>
      </c>
      <c r="V295" s="1"/>
    </row>
    <row r="296" spans="2:22" ht="51.75" hidden="1" customHeight="1">
      <c r="B296" s="37" t="s">
        <v>27</v>
      </c>
      <c r="C296" s="6">
        <f t="shared" si="66"/>
        <v>1100753.17182</v>
      </c>
      <c r="D296" s="5">
        <v>291683.68599999999</v>
      </c>
      <c r="E296" s="5">
        <v>100446.33673000001</v>
      </c>
      <c r="F296" s="6">
        <f t="shared" si="67"/>
        <v>392130.02272999997</v>
      </c>
      <c r="G296" s="5">
        <v>148627.29999999999</v>
      </c>
      <c r="H296" s="5">
        <v>13909.126</v>
      </c>
      <c r="I296" s="5">
        <v>362310.989</v>
      </c>
      <c r="J296" s="6">
        <f t="shared" si="68"/>
        <v>524847.41500000004</v>
      </c>
      <c r="K296" s="6">
        <f t="shared" si="58"/>
        <v>29365.54</v>
      </c>
      <c r="L296" s="5">
        <v>9096.8289999999997</v>
      </c>
      <c r="M296" s="5">
        <v>20268.710999999999</v>
      </c>
      <c r="N296" s="6">
        <v>129919.274</v>
      </c>
      <c r="O296" s="5">
        <v>16955.276000000002</v>
      </c>
      <c r="P296" s="5">
        <v>112506.75</v>
      </c>
      <c r="Q296" s="5">
        <v>457.24799999999999</v>
      </c>
      <c r="R296" s="6">
        <f t="shared" si="59"/>
        <v>159284.81400000001</v>
      </c>
      <c r="S296" s="6">
        <v>24490.920089999916</v>
      </c>
      <c r="V296" s="1"/>
    </row>
    <row r="297" spans="2:22" ht="51.75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5"/>
      <c r="L297" s="36"/>
      <c r="M297" s="36"/>
      <c r="N297" s="35"/>
      <c r="O297" s="36"/>
      <c r="P297" s="36"/>
      <c r="Q297" s="36"/>
      <c r="R297" s="35"/>
      <c r="S297" s="35"/>
      <c r="V297" s="1"/>
    </row>
    <row r="298" spans="2:22" ht="51.75" hidden="1" customHeight="1">
      <c r="B298" s="9" t="s">
        <v>16</v>
      </c>
      <c r="C298" s="11">
        <f t="shared" ref="C298:C309" si="69">F298+J298+R298+S298</f>
        <v>1121368.2202699999</v>
      </c>
      <c r="D298" s="10">
        <v>254950.89799999999</v>
      </c>
      <c r="E298" s="10">
        <v>83841.37926999999</v>
      </c>
      <c r="F298" s="11">
        <f t="shared" ref="F298:F309" si="70">E298+D298</f>
        <v>338792.27726999996</v>
      </c>
      <c r="G298" s="10">
        <v>283557.71399999998</v>
      </c>
      <c r="H298" s="10">
        <v>15536.628000000001</v>
      </c>
      <c r="I298" s="10">
        <v>337530.71899999998</v>
      </c>
      <c r="J298" s="11">
        <f t="shared" ref="J298:J309" si="71">I298+H298+G298</f>
        <v>636625.06099999999</v>
      </c>
      <c r="K298" s="11">
        <f t="shared" si="58"/>
        <v>28123.285</v>
      </c>
      <c r="L298" s="10">
        <v>11443.477999999999</v>
      </c>
      <c r="M298" s="10">
        <v>16679.807000000001</v>
      </c>
      <c r="N298" s="11">
        <v>114181.356</v>
      </c>
      <c r="O298" s="10">
        <v>16785.375</v>
      </c>
      <c r="P298" s="10">
        <v>96902.979000000007</v>
      </c>
      <c r="Q298" s="10">
        <v>493.00200000000001</v>
      </c>
      <c r="R298" s="11">
        <f t="shared" si="59"/>
        <v>142304.641</v>
      </c>
      <c r="S298" s="11">
        <v>3646.241</v>
      </c>
      <c r="V298" s="1"/>
    </row>
    <row r="299" spans="2:22" ht="51.75" hidden="1" customHeight="1">
      <c r="B299" s="37" t="s">
        <v>17</v>
      </c>
      <c r="C299" s="6">
        <f t="shared" si="69"/>
        <v>1043454.0799199999</v>
      </c>
      <c r="D299" s="5">
        <v>282289.78399999999</v>
      </c>
      <c r="E299" s="5">
        <v>88379.769920000006</v>
      </c>
      <c r="F299" s="6">
        <f t="shared" si="70"/>
        <v>370669.55391999998</v>
      </c>
      <c r="G299" s="5">
        <v>189492.42499999999</v>
      </c>
      <c r="H299" s="5">
        <v>20693.457999999999</v>
      </c>
      <c r="I299" s="5">
        <v>314976.36800000002</v>
      </c>
      <c r="J299" s="6">
        <f t="shared" si="71"/>
        <v>525162.25099999993</v>
      </c>
      <c r="K299" s="6">
        <f t="shared" si="58"/>
        <v>35235.205000000002</v>
      </c>
      <c r="L299" s="5">
        <v>15336.003000000001</v>
      </c>
      <c r="M299" s="5">
        <v>19899.202000000001</v>
      </c>
      <c r="N299" s="6">
        <v>108390.194</v>
      </c>
      <c r="O299" s="5">
        <v>15711.290999999999</v>
      </c>
      <c r="P299" s="5">
        <v>91616.933000000005</v>
      </c>
      <c r="Q299" s="5">
        <v>1061.97</v>
      </c>
      <c r="R299" s="6">
        <f t="shared" si="59"/>
        <v>143625.399</v>
      </c>
      <c r="S299" s="6">
        <v>3996.8760000000002</v>
      </c>
      <c r="V299" s="1"/>
    </row>
    <row r="300" spans="2:22" ht="51.75" hidden="1" customHeight="1">
      <c r="B300" s="9" t="s">
        <v>18</v>
      </c>
      <c r="C300" s="11">
        <f t="shared" si="69"/>
        <v>818882.90107000014</v>
      </c>
      <c r="D300" s="10">
        <v>255515.416</v>
      </c>
      <c r="E300" s="10">
        <v>56332.315069999997</v>
      </c>
      <c r="F300" s="11">
        <f t="shared" si="70"/>
        <v>311847.73106999998</v>
      </c>
      <c r="G300" s="10">
        <v>152597.05499999999</v>
      </c>
      <c r="H300" s="10">
        <v>9232.1440000000002</v>
      </c>
      <c r="I300" s="10">
        <v>225110.465</v>
      </c>
      <c r="J300" s="11">
        <f t="shared" si="71"/>
        <v>386939.66399999999</v>
      </c>
      <c r="K300" s="11">
        <f t="shared" si="58"/>
        <v>16458.425999999999</v>
      </c>
      <c r="L300" s="10">
        <v>5511.4790000000003</v>
      </c>
      <c r="M300" s="10">
        <v>10946.947</v>
      </c>
      <c r="N300" s="11">
        <v>63984.682999999997</v>
      </c>
      <c r="O300" s="10">
        <v>9680.0650000000005</v>
      </c>
      <c r="P300" s="10">
        <v>53787.652000000002</v>
      </c>
      <c r="Q300" s="10">
        <v>516.96600000000001</v>
      </c>
      <c r="R300" s="11">
        <f t="shared" si="59"/>
        <v>80443.108999999997</v>
      </c>
      <c r="S300" s="11">
        <v>39652.397000000063</v>
      </c>
      <c r="V300" s="1"/>
    </row>
    <row r="301" spans="2:22" ht="51.75" hidden="1" customHeight="1">
      <c r="B301" s="37" t="s">
        <v>19</v>
      </c>
      <c r="C301" s="6">
        <f t="shared" si="69"/>
        <v>691769.77600000007</v>
      </c>
      <c r="D301" s="5">
        <v>245484.84400000001</v>
      </c>
      <c r="E301" s="5">
        <v>12650.458000000001</v>
      </c>
      <c r="F301" s="6">
        <f t="shared" si="70"/>
        <v>258135.30200000003</v>
      </c>
      <c r="G301" s="5">
        <v>50368.493000000002</v>
      </c>
      <c r="H301" s="5">
        <v>8115.5050000000001</v>
      </c>
      <c r="I301" s="5">
        <v>268311.908</v>
      </c>
      <c r="J301" s="6">
        <f t="shared" si="71"/>
        <v>326795.90600000002</v>
      </c>
      <c r="K301" s="6">
        <f t="shared" si="58"/>
        <v>34418.993999999999</v>
      </c>
      <c r="L301" s="5">
        <v>21574.66</v>
      </c>
      <c r="M301" s="5">
        <v>12844.334000000001</v>
      </c>
      <c r="N301" s="6">
        <v>47369.652000000002</v>
      </c>
      <c r="O301" s="5">
        <v>1704.855</v>
      </c>
      <c r="P301" s="5">
        <v>44717.108</v>
      </c>
      <c r="Q301" s="5">
        <v>947.68899999999996</v>
      </c>
      <c r="R301" s="6">
        <f t="shared" si="59"/>
        <v>81788.646000000008</v>
      </c>
      <c r="S301" s="6">
        <v>25049.921999999999</v>
      </c>
      <c r="V301" s="1"/>
    </row>
    <row r="302" spans="2:22" ht="51.75" hidden="1" customHeight="1">
      <c r="B302" s="9" t="s">
        <v>20</v>
      </c>
      <c r="C302" s="11">
        <f t="shared" si="69"/>
        <v>850630.87312</v>
      </c>
      <c r="D302" s="10">
        <v>260098.23699999999</v>
      </c>
      <c r="E302" s="10">
        <v>41487.96312</v>
      </c>
      <c r="F302" s="11">
        <f t="shared" si="70"/>
        <v>301586.20011999999</v>
      </c>
      <c r="G302" s="10">
        <v>97790.312000000005</v>
      </c>
      <c r="H302" s="10">
        <v>11999.477000000001</v>
      </c>
      <c r="I302" s="10">
        <v>269235.217</v>
      </c>
      <c r="J302" s="11">
        <f t="shared" si="71"/>
        <v>379025.00600000005</v>
      </c>
      <c r="K302" s="11">
        <f t="shared" si="58"/>
        <v>46266.108</v>
      </c>
      <c r="L302" s="10">
        <v>31498.558000000001</v>
      </c>
      <c r="M302" s="10">
        <v>14767.55</v>
      </c>
      <c r="N302" s="11">
        <v>104977.394</v>
      </c>
      <c r="O302" s="10">
        <v>7617.3180000000002</v>
      </c>
      <c r="P302" s="10">
        <v>96928.760999999999</v>
      </c>
      <c r="Q302" s="10">
        <v>431.315</v>
      </c>
      <c r="R302" s="11">
        <f t="shared" si="59"/>
        <v>151243.50200000001</v>
      </c>
      <c r="S302" s="11">
        <v>18776.165000000001</v>
      </c>
      <c r="V302" s="1"/>
    </row>
    <row r="303" spans="2:22" ht="51.75" hidden="1" customHeight="1">
      <c r="B303" s="37" t="s">
        <v>21</v>
      </c>
      <c r="C303" s="6">
        <f t="shared" si="69"/>
        <v>1045115.2085399999</v>
      </c>
      <c r="D303" s="5">
        <v>269128.087</v>
      </c>
      <c r="E303" s="5">
        <v>85688.692939999994</v>
      </c>
      <c r="F303" s="6">
        <f t="shared" si="70"/>
        <v>354816.77993999998</v>
      </c>
      <c r="G303" s="5">
        <v>106852.659</v>
      </c>
      <c r="H303" s="5">
        <v>12150.334999999999</v>
      </c>
      <c r="I303" s="5">
        <v>390724.01199999999</v>
      </c>
      <c r="J303" s="6">
        <f t="shared" si="71"/>
        <v>509727.00599999999</v>
      </c>
      <c r="K303" s="6">
        <f t="shared" si="58"/>
        <v>31905.122000000003</v>
      </c>
      <c r="L303" s="5">
        <v>14401.739</v>
      </c>
      <c r="M303" s="5">
        <v>17503.383000000002</v>
      </c>
      <c r="N303" s="6">
        <v>131204.28200000001</v>
      </c>
      <c r="O303" s="5">
        <v>14597.138000000001</v>
      </c>
      <c r="P303" s="5">
        <v>116058.679</v>
      </c>
      <c r="Q303" s="5">
        <v>548.46500000000003</v>
      </c>
      <c r="R303" s="6">
        <f t="shared" si="59"/>
        <v>163109.40400000001</v>
      </c>
      <c r="S303" s="6">
        <v>17462.018599999905</v>
      </c>
      <c r="V303" s="1"/>
    </row>
    <row r="304" spans="2:22" ht="51.75" hidden="1" customHeight="1">
      <c r="B304" s="9" t="s">
        <v>22</v>
      </c>
      <c r="C304" s="11">
        <f t="shared" si="69"/>
        <v>1169308.352</v>
      </c>
      <c r="D304" s="10">
        <v>300573.85399999999</v>
      </c>
      <c r="E304" s="10">
        <v>107926.76300000001</v>
      </c>
      <c r="F304" s="11">
        <f t="shared" si="70"/>
        <v>408500.61699999997</v>
      </c>
      <c r="G304" s="10">
        <v>156906.96400000001</v>
      </c>
      <c r="H304" s="10">
        <v>17332.932000000001</v>
      </c>
      <c r="I304" s="10">
        <v>360013.64899999998</v>
      </c>
      <c r="J304" s="11">
        <f t="shared" si="71"/>
        <v>534253.54500000004</v>
      </c>
      <c r="K304" s="11">
        <f t="shared" si="58"/>
        <v>32885.260999999999</v>
      </c>
      <c r="L304" s="10">
        <v>12416.986000000001</v>
      </c>
      <c r="M304" s="10">
        <v>20468.275000000001</v>
      </c>
      <c r="N304" s="11">
        <v>148437.429</v>
      </c>
      <c r="O304" s="10">
        <v>18487.142</v>
      </c>
      <c r="P304" s="10">
        <v>128844.93</v>
      </c>
      <c r="Q304" s="10">
        <v>1105.357</v>
      </c>
      <c r="R304" s="11">
        <f t="shared" si="59"/>
        <v>181322.69</v>
      </c>
      <c r="S304" s="11">
        <v>45231.5</v>
      </c>
      <c r="V304" s="1"/>
    </row>
    <row r="305" spans="2:22" ht="51.75" hidden="1" customHeight="1">
      <c r="B305" s="37" t="s">
        <v>23</v>
      </c>
      <c r="C305" s="6">
        <f t="shared" si="69"/>
        <v>1089459.0390000001</v>
      </c>
      <c r="D305" s="5">
        <v>275961.038</v>
      </c>
      <c r="E305" s="5">
        <v>95535.493000000002</v>
      </c>
      <c r="F305" s="6">
        <f t="shared" si="70"/>
        <v>371496.53100000002</v>
      </c>
      <c r="G305" s="5">
        <v>94737.917000000001</v>
      </c>
      <c r="H305" s="5">
        <v>19570.805</v>
      </c>
      <c r="I305" s="5">
        <v>386547.21</v>
      </c>
      <c r="J305" s="6">
        <f t="shared" si="71"/>
        <v>500855.93200000003</v>
      </c>
      <c r="K305" s="6">
        <f t="shared" si="58"/>
        <v>54498.111000000004</v>
      </c>
      <c r="L305" s="5">
        <v>29950.43</v>
      </c>
      <c r="M305" s="5">
        <v>24547.681</v>
      </c>
      <c r="N305" s="6">
        <v>110380.42200000001</v>
      </c>
      <c r="O305" s="5">
        <v>14280.380999999999</v>
      </c>
      <c r="P305" s="5">
        <v>95504.258000000002</v>
      </c>
      <c r="Q305" s="5">
        <v>595.78300000000002</v>
      </c>
      <c r="R305" s="6">
        <f t="shared" si="59"/>
        <v>164878.533</v>
      </c>
      <c r="S305" s="6">
        <v>52228.042999999998</v>
      </c>
      <c r="V305" s="1"/>
    </row>
    <row r="306" spans="2:22" ht="51.75" hidden="1" customHeight="1">
      <c r="B306" s="9" t="s">
        <v>24</v>
      </c>
      <c r="C306" s="11">
        <f t="shared" si="69"/>
        <v>1155468.1335</v>
      </c>
      <c r="D306" s="10">
        <v>279733.636</v>
      </c>
      <c r="E306" s="10">
        <v>109752.924</v>
      </c>
      <c r="F306" s="11">
        <f t="shared" si="70"/>
        <v>389486.56</v>
      </c>
      <c r="G306" s="10">
        <v>153872.18299999999</v>
      </c>
      <c r="H306" s="10">
        <v>20644.164000000001</v>
      </c>
      <c r="I306" s="10">
        <v>407446.97450000001</v>
      </c>
      <c r="J306" s="11">
        <f t="shared" si="71"/>
        <v>581963.32149999996</v>
      </c>
      <c r="K306" s="11">
        <f t="shared" si="58"/>
        <v>31915.577000000001</v>
      </c>
      <c r="L306" s="10">
        <v>14811.448</v>
      </c>
      <c r="M306" s="10">
        <v>17104.129000000001</v>
      </c>
      <c r="N306" s="11">
        <v>122979.109</v>
      </c>
      <c r="O306" s="10">
        <v>18112.376</v>
      </c>
      <c r="P306" s="10">
        <v>104265.079</v>
      </c>
      <c r="Q306" s="10">
        <v>601.654</v>
      </c>
      <c r="R306" s="11">
        <f t="shared" si="59"/>
        <v>154894.68599999999</v>
      </c>
      <c r="S306" s="11">
        <v>29123.565999999999</v>
      </c>
      <c r="V306" s="1"/>
    </row>
    <row r="307" spans="2:22" ht="51.75" hidden="1" customHeight="1">
      <c r="B307" s="37" t="s">
        <v>25</v>
      </c>
      <c r="C307" s="6">
        <f t="shared" si="69"/>
        <v>1024688.74642</v>
      </c>
      <c r="D307" s="5">
        <v>252277.06099999999</v>
      </c>
      <c r="E307" s="5">
        <v>84733.997000000003</v>
      </c>
      <c r="F307" s="6">
        <f t="shared" si="70"/>
        <v>337011.05799999996</v>
      </c>
      <c r="G307" s="5">
        <v>137426.658</v>
      </c>
      <c r="H307" s="5">
        <v>16618.713</v>
      </c>
      <c r="I307" s="5">
        <v>343334.36900000001</v>
      </c>
      <c r="J307" s="6">
        <f t="shared" si="71"/>
        <v>497379.74</v>
      </c>
      <c r="K307" s="6">
        <f t="shared" si="58"/>
        <v>48609.879000000001</v>
      </c>
      <c r="L307" s="5">
        <v>32348.382000000001</v>
      </c>
      <c r="M307" s="5">
        <v>16261.496999999999</v>
      </c>
      <c r="N307" s="6">
        <v>113573.94</v>
      </c>
      <c r="O307" s="5">
        <v>16928.937000000002</v>
      </c>
      <c r="P307" s="5">
        <v>95375.505000000005</v>
      </c>
      <c r="Q307" s="5">
        <v>1269.498</v>
      </c>
      <c r="R307" s="6">
        <f t="shared" si="59"/>
        <v>162183.81900000002</v>
      </c>
      <c r="S307" s="6">
        <v>28114.129419999957</v>
      </c>
      <c r="V307" s="1"/>
    </row>
    <row r="308" spans="2:22" ht="51.75" hidden="1" customHeight="1">
      <c r="B308" s="9" t="s">
        <v>26</v>
      </c>
      <c r="C308" s="11">
        <f t="shared" si="69"/>
        <v>1115799.3427600001</v>
      </c>
      <c r="D308" s="10">
        <v>281799.80900000001</v>
      </c>
      <c r="E308" s="10">
        <v>78983.898000000001</v>
      </c>
      <c r="F308" s="11">
        <f t="shared" si="70"/>
        <v>360783.70699999999</v>
      </c>
      <c r="G308" s="10">
        <v>86488.222999999998</v>
      </c>
      <c r="H308" s="10">
        <v>19878.199000000001</v>
      </c>
      <c r="I308" s="10">
        <v>429412.80300000001</v>
      </c>
      <c r="J308" s="11">
        <f t="shared" si="71"/>
        <v>535779.22500000009</v>
      </c>
      <c r="K308" s="11">
        <f t="shared" si="58"/>
        <v>46887.025000000001</v>
      </c>
      <c r="L308" s="10">
        <v>30676.745999999999</v>
      </c>
      <c r="M308" s="10">
        <v>16210.279</v>
      </c>
      <c r="N308" s="11">
        <v>143272.886</v>
      </c>
      <c r="O308" s="10">
        <v>18244.241999999998</v>
      </c>
      <c r="P308" s="10">
        <v>124928.306</v>
      </c>
      <c r="Q308" s="10">
        <v>100.33799999999999</v>
      </c>
      <c r="R308" s="11">
        <f t="shared" si="59"/>
        <v>190159.91099999999</v>
      </c>
      <c r="S308" s="11">
        <v>29076.499759999992</v>
      </c>
      <c r="V308" s="1"/>
    </row>
    <row r="309" spans="2:22" ht="51.75" hidden="1" customHeight="1">
      <c r="B309" s="37" t="s">
        <v>27</v>
      </c>
      <c r="C309" s="6">
        <f t="shared" si="69"/>
        <v>1109477.4110999999</v>
      </c>
      <c r="D309" s="5">
        <v>277302.26400000002</v>
      </c>
      <c r="E309" s="5">
        <v>105819.17200000001</v>
      </c>
      <c r="F309" s="6">
        <f t="shared" si="70"/>
        <v>383121.43600000005</v>
      </c>
      <c r="G309" s="5">
        <v>141368.09099999999</v>
      </c>
      <c r="H309" s="5">
        <v>16475.05</v>
      </c>
      <c r="I309" s="5">
        <v>329357.25799999997</v>
      </c>
      <c r="J309" s="6">
        <f t="shared" si="71"/>
        <v>487200.39899999998</v>
      </c>
      <c r="K309" s="6">
        <f t="shared" si="58"/>
        <v>56076.599000000002</v>
      </c>
      <c r="L309" s="5">
        <v>37617.504999999997</v>
      </c>
      <c r="M309" s="5">
        <v>18459.094000000001</v>
      </c>
      <c r="N309" s="6">
        <v>154573.538</v>
      </c>
      <c r="O309" s="5">
        <v>20418.916000000001</v>
      </c>
      <c r="P309" s="5">
        <v>132463.60699999999</v>
      </c>
      <c r="Q309" s="5">
        <v>1691.0150000000001</v>
      </c>
      <c r="R309" s="6">
        <f t="shared" si="59"/>
        <v>210650.13699999999</v>
      </c>
      <c r="S309" s="6">
        <v>28505.439099999905</v>
      </c>
      <c r="V309" s="1"/>
    </row>
    <row r="310" spans="2:22" ht="51.75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5"/>
      <c r="L310" s="36"/>
      <c r="M310" s="36"/>
      <c r="N310" s="35"/>
      <c r="O310" s="36"/>
      <c r="P310" s="36"/>
      <c r="Q310" s="36"/>
      <c r="R310" s="35"/>
      <c r="S310" s="35"/>
      <c r="V310" s="1"/>
    </row>
    <row r="311" spans="2:22" ht="51.75" hidden="1" customHeight="1">
      <c r="B311" s="9" t="s">
        <v>16</v>
      </c>
      <c r="C311" s="11">
        <f t="shared" ref="C311:C322" si="72">F311+J311+R311+S311</f>
        <v>1038647.49496</v>
      </c>
      <c r="D311" s="10">
        <v>246516.77799999999</v>
      </c>
      <c r="E311" s="10">
        <v>101245.363</v>
      </c>
      <c r="F311" s="11">
        <f t="shared" ref="F311:F322" si="73">E311+D311</f>
        <v>347762.141</v>
      </c>
      <c r="G311" s="10">
        <v>191672.19</v>
      </c>
      <c r="H311" s="10">
        <v>13217.593000000001</v>
      </c>
      <c r="I311" s="10">
        <v>307747.527</v>
      </c>
      <c r="J311" s="11">
        <f t="shared" ref="J311:J322" si="74">I311+H311+G311</f>
        <v>512637.31</v>
      </c>
      <c r="K311" s="11">
        <f t="shared" ref="K311:K348" si="75">L311+M311</f>
        <v>27904.044000000002</v>
      </c>
      <c r="L311" s="10">
        <v>9513.9</v>
      </c>
      <c r="M311" s="10">
        <v>18390.144</v>
      </c>
      <c r="N311" s="11">
        <v>130616.349</v>
      </c>
      <c r="O311" s="10">
        <v>18597.138999999999</v>
      </c>
      <c r="P311" s="10">
        <v>111715.329</v>
      </c>
      <c r="Q311" s="10">
        <v>303.88099999999997</v>
      </c>
      <c r="R311" s="11">
        <f t="shared" ref="R311:R348" si="76">N311+K311</f>
        <v>158520.39300000001</v>
      </c>
      <c r="S311" s="11">
        <v>19727.650960000039</v>
      </c>
      <c r="V311" s="1"/>
    </row>
    <row r="312" spans="2:22" ht="51.75" hidden="1" customHeight="1">
      <c r="B312" s="37" t="s">
        <v>17</v>
      </c>
      <c r="C312" s="6">
        <f t="shared" si="72"/>
        <v>977407.42871000012</v>
      </c>
      <c r="D312" s="5">
        <v>249912.90900000001</v>
      </c>
      <c r="E312" s="5">
        <v>88290.55</v>
      </c>
      <c r="F312" s="6">
        <f t="shared" si="73"/>
        <v>338203.45900000003</v>
      </c>
      <c r="G312" s="5">
        <v>144345.97700000001</v>
      </c>
      <c r="H312" s="5">
        <v>14990.605</v>
      </c>
      <c r="I312" s="5">
        <v>311782.04700000002</v>
      </c>
      <c r="J312" s="6">
        <f t="shared" si="74"/>
        <v>471118.62900000002</v>
      </c>
      <c r="K312" s="6">
        <f t="shared" si="75"/>
        <v>40005.925999999999</v>
      </c>
      <c r="L312" s="5">
        <v>13671.852999999999</v>
      </c>
      <c r="M312" s="5">
        <v>26334.073</v>
      </c>
      <c r="N312" s="6">
        <v>110622.492</v>
      </c>
      <c r="O312" s="5">
        <v>12711.846</v>
      </c>
      <c r="P312" s="5">
        <v>97662.501999999993</v>
      </c>
      <c r="Q312" s="5">
        <v>248.14400000000001</v>
      </c>
      <c r="R312" s="6">
        <f t="shared" si="76"/>
        <v>150628.41800000001</v>
      </c>
      <c r="S312" s="6">
        <v>17456.922710000039</v>
      </c>
      <c r="V312" s="1"/>
    </row>
    <row r="313" spans="2:22" ht="51.75" hidden="1" customHeight="1">
      <c r="B313" s="9" t="s">
        <v>18</v>
      </c>
      <c r="C313" s="11">
        <f t="shared" si="72"/>
        <v>1248994.5240800001</v>
      </c>
      <c r="D313" s="10">
        <v>337095.31391000003</v>
      </c>
      <c r="E313" s="10">
        <v>102792.16538999999</v>
      </c>
      <c r="F313" s="11">
        <f t="shared" si="73"/>
        <v>439887.47930000001</v>
      </c>
      <c r="G313" s="10">
        <v>173788.73906999998</v>
      </c>
      <c r="H313" s="10">
        <v>18018.747420000003</v>
      </c>
      <c r="I313" s="10">
        <v>439094.39705999999</v>
      </c>
      <c r="J313" s="11">
        <f t="shared" si="74"/>
        <v>630901.88355000003</v>
      </c>
      <c r="K313" s="11">
        <f t="shared" si="75"/>
        <v>37783.557480000003</v>
      </c>
      <c r="L313" s="10">
        <v>20012.10656</v>
      </c>
      <c r="M313" s="10">
        <v>17771.450920000003</v>
      </c>
      <c r="N313" s="11">
        <v>119234.31677</v>
      </c>
      <c r="O313" s="10">
        <v>15350.14056</v>
      </c>
      <c r="P313" s="10">
        <v>103227.56890000001</v>
      </c>
      <c r="Q313" s="10">
        <v>656.6073100000001</v>
      </c>
      <c r="R313" s="11">
        <f t="shared" si="76"/>
        <v>157017.87424999999</v>
      </c>
      <c r="S313" s="11">
        <v>21187.286980000019</v>
      </c>
      <c r="V313" s="1"/>
    </row>
    <row r="314" spans="2:22" ht="51.75" hidden="1" customHeight="1">
      <c r="B314" s="37" t="s">
        <v>19</v>
      </c>
      <c r="C314" s="6">
        <f t="shared" si="72"/>
        <v>1052492.51557</v>
      </c>
      <c r="D314" s="5">
        <v>282921.37413000001</v>
      </c>
      <c r="E314" s="5">
        <v>87643.726720000006</v>
      </c>
      <c r="F314" s="6">
        <f t="shared" si="73"/>
        <v>370565.10085000005</v>
      </c>
      <c r="G314" s="5">
        <v>118278.6569</v>
      </c>
      <c r="H314" s="5">
        <v>16955.84894</v>
      </c>
      <c r="I314" s="5">
        <v>393309.49669</v>
      </c>
      <c r="J314" s="6">
        <f t="shared" si="74"/>
        <v>528544.00252999994</v>
      </c>
      <c r="K314" s="6">
        <f t="shared" si="75"/>
        <v>38693.913630000003</v>
      </c>
      <c r="L314" s="5">
        <v>14699.92885</v>
      </c>
      <c r="M314" s="5">
        <v>23993.984780000003</v>
      </c>
      <c r="N314" s="6">
        <v>94921.454620000004</v>
      </c>
      <c r="O314" s="5">
        <v>15046.84109</v>
      </c>
      <c r="P314" s="5">
        <v>79181.884919999997</v>
      </c>
      <c r="Q314" s="5">
        <v>692.72861</v>
      </c>
      <c r="R314" s="6">
        <f t="shared" si="76"/>
        <v>133615.36825</v>
      </c>
      <c r="S314" s="6">
        <v>19768.043940000058</v>
      </c>
      <c r="V314" s="1"/>
    </row>
    <row r="315" spans="2:22" ht="51.75" hidden="1" customHeight="1">
      <c r="B315" s="9" t="s">
        <v>20</v>
      </c>
      <c r="C315" s="11">
        <f t="shared" si="72"/>
        <v>1214212.30299</v>
      </c>
      <c r="D315" s="10">
        <v>280334.41443</v>
      </c>
      <c r="E315" s="10">
        <v>87216.937890000001</v>
      </c>
      <c r="F315" s="11">
        <f t="shared" si="73"/>
        <v>367551.35232000001</v>
      </c>
      <c r="G315" s="10">
        <v>198507.99559999999</v>
      </c>
      <c r="H315" s="10">
        <v>19919.256870000001</v>
      </c>
      <c r="I315" s="10">
        <v>459991.16370999999</v>
      </c>
      <c r="J315" s="11">
        <f t="shared" si="74"/>
        <v>678418.41617999994</v>
      </c>
      <c r="K315" s="11">
        <f t="shared" si="75"/>
        <v>34461.974239999996</v>
      </c>
      <c r="L315" s="10">
        <v>15295.37299</v>
      </c>
      <c r="M315" s="10">
        <v>19166.60125</v>
      </c>
      <c r="N315" s="11">
        <v>113166.21967000001</v>
      </c>
      <c r="O315" s="10">
        <v>12901.42065</v>
      </c>
      <c r="P315" s="10">
        <v>99464.059030000004</v>
      </c>
      <c r="Q315" s="10">
        <v>800.73999000000003</v>
      </c>
      <c r="R315" s="11">
        <f t="shared" si="76"/>
        <v>147628.19391</v>
      </c>
      <c r="S315" s="11">
        <v>20614.340580000131</v>
      </c>
      <c r="V315" s="1"/>
    </row>
    <row r="316" spans="2:22" ht="51.75" hidden="1" customHeight="1">
      <c r="B316" s="37" t="s">
        <v>21</v>
      </c>
      <c r="C316" s="6">
        <f t="shared" si="72"/>
        <v>1233755.0389</v>
      </c>
      <c r="D316" s="5">
        <v>303549.71551999997</v>
      </c>
      <c r="E316" s="5">
        <v>132487.91509999998</v>
      </c>
      <c r="F316" s="6">
        <f t="shared" si="73"/>
        <v>436037.63061999995</v>
      </c>
      <c r="G316" s="5">
        <v>164822.80385</v>
      </c>
      <c r="H316" s="5">
        <v>23855.405480000001</v>
      </c>
      <c r="I316" s="5">
        <v>428483.39648</v>
      </c>
      <c r="J316" s="6">
        <f t="shared" si="74"/>
        <v>617161.60580999998</v>
      </c>
      <c r="K316" s="6">
        <f t="shared" si="75"/>
        <v>31579.343159999997</v>
      </c>
      <c r="L316" s="5">
        <v>12851.93967</v>
      </c>
      <c r="M316" s="5">
        <v>18727.403489999997</v>
      </c>
      <c r="N316" s="6">
        <v>127873.60745</v>
      </c>
      <c r="O316" s="5">
        <v>17559.67311</v>
      </c>
      <c r="P316" s="5">
        <v>109456.34479</v>
      </c>
      <c r="Q316" s="5">
        <v>857.58955000000003</v>
      </c>
      <c r="R316" s="6">
        <f t="shared" si="76"/>
        <v>159452.95061</v>
      </c>
      <c r="S316" s="6">
        <v>21102.851860000133</v>
      </c>
      <c r="V316" s="1"/>
    </row>
    <row r="317" spans="2:22" ht="51.75" hidden="1" customHeight="1">
      <c r="B317" s="9" t="s">
        <v>22</v>
      </c>
      <c r="C317" s="11">
        <f t="shared" si="72"/>
        <v>1193780.3486500001</v>
      </c>
      <c r="D317" s="10">
        <v>276471.80460999999</v>
      </c>
      <c r="E317" s="10">
        <v>110287.87303</v>
      </c>
      <c r="F317" s="11">
        <f t="shared" si="73"/>
        <v>386759.67764000001</v>
      </c>
      <c r="G317" s="10">
        <v>224256.72034</v>
      </c>
      <c r="H317" s="10">
        <v>23047.019769999999</v>
      </c>
      <c r="I317" s="10">
        <v>425355.43187000003</v>
      </c>
      <c r="J317" s="11">
        <f t="shared" si="74"/>
        <v>672659.1719800001</v>
      </c>
      <c r="K317" s="11">
        <f t="shared" si="75"/>
        <v>23755.14258</v>
      </c>
      <c r="L317" s="10">
        <v>9442.998880000001</v>
      </c>
      <c r="M317" s="10">
        <v>14312.143699999999</v>
      </c>
      <c r="N317" s="11">
        <v>97424.318039999998</v>
      </c>
      <c r="O317" s="10">
        <v>13279.40495</v>
      </c>
      <c r="P317" s="10">
        <v>83331.310239999992</v>
      </c>
      <c r="Q317" s="10">
        <v>813.60284999999999</v>
      </c>
      <c r="R317" s="11">
        <f t="shared" si="76"/>
        <v>121179.46062</v>
      </c>
      <c r="S317" s="11">
        <v>13182.038410000087</v>
      </c>
      <c r="V317" s="1"/>
    </row>
    <row r="318" spans="2:22" ht="51.75" hidden="1" customHeight="1">
      <c r="B318" s="37" t="s">
        <v>23</v>
      </c>
      <c r="C318" s="6">
        <f t="shared" si="72"/>
        <v>1488366.72064</v>
      </c>
      <c r="D318" s="5">
        <v>295504.66894999996</v>
      </c>
      <c r="E318" s="5">
        <v>153186.25783000002</v>
      </c>
      <c r="F318" s="6">
        <f t="shared" si="73"/>
        <v>448690.92677999998</v>
      </c>
      <c r="G318" s="5">
        <v>221694.64793000001</v>
      </c>
      <c r="H318" s="5">
        <v>20834.577309999997</v>
      </c>
      <c r="I318" s="5">
        <v>541846.04739999992</v>
      </c>
      <c r="J318" s="6">
        <f t="shared" si="74"/>
        <v>784375.27263999986</v>
      </c>
      <c r="K318" s="6">
        <f t="shared" si="75"/>
        <v>46473.410579999996</v>
      </c>
      <c r="L318" s="5">
        <v>21249.660989999997</v>
      </c>
      <c r="M318" s="5">
        <v>25223.749589999999</v>
      </c>
      <c r="N318" s="6">
        <v>144206.11240999997</v>
      </c>
      <c r="O318" s="5">
        <v>27234.695889999999</v>
      </c>
      <c r="P318" s="5">
        <v>116130.40981999999</v>
      </c>
      <c r="Q318" s="5">
        <v>841.00669999999991</v>
      </c>
      <c r="R318" s="6">
        <f t="shared" si="76"/>
        <v>190679.52298999997</v>
      </c>
      <c r="S318" s="6">
        <v>64620.998230000136</v>
      </c>
      <c r="V318" s="1"/>
    </row>
    <row r="319" spans="2:22" ht="51.75" hidden="1" customHeight="1">
      <c r="B319" s="9" t="s">
        <v>24</v>
      </c>
      <c r="C319" s="11">
        <f t="shared" si="72"/>
        <v>1397077.00966</v>
      </c>
      <c r="D319" s="10">
        <v>300009.11155000003</v>
      </c>
      <c r="E319" s="10">
        <v>122666.17231000001</v>
      </c>
      <c r="F319" s="11">
        <f t="shared" si="73"/>
        <v>422675.28386000003</v>
      </c>
      <c r="G319" s="10">
        <v>180103.25168000002</v>
      </c>
      <c r="H319" s="10">
        <v>22746.180660000002</v>
      </c>
      <c r="I319" s="10">
        <v>536506.82698999997</v>
      </c>
      <c r="J319" s="11">
        <f t="shared" si="74"/>
        <v>739356.25932999991</v>
      </c>
      <c r="K319" s="11">
        <f t="shared" si="75"/>
        <v>33535.247130000003</v>
      </c>
      <c r="L319" s="10">
        <v>16380.98906</v>
      </c>
      <c r="M319" s="10">
        <v>17154.25807</v>
      </c>
      <c r="N319" s="11">
        <v>161042.64649000001</v>
      </c>
      <c r="O319" s="10">
        <v>18769.53011</v>
      </c>
      <c r="P319" s="10">
        <v>141873.11569000001</v>
      </c>
      <c r="Q319" s="10">
        <v>400.00069000000002</v>
      </c>
      <c r="R319" s="11">
        <f t="shared" si="76"/>
        <v>194577.89362000002</v>
      </c>
      <c r="S319" s="11">
        <v>40467.572850000026</v>
      </c>
      <c r="V319" s="1"/>
    </row>
    <row r="320" spans="2:22" ht="51.75" hidden="1" customHeight="1">
      <c r="B320" s="37" t="s">
        <v>25</v>
      </c>
      <c r="C320" s="6">
        <f t="shared" si="72"/>
        <v>1496282.7978300001</v>
      </c>
      <c r="D320" s="5">
        <v>314775.67982999998</v>
      </c>
      <c r="E320" s="5">
        <v>113910.64692</v>
      </c>
      <c r="F320" s="6">
        <f t="shared" si="73"/>
        <v>428686.32675000001</v>
      </c>
      <c r="G320" s="5">
        <v>236290.94404</v>
      </c>
      <c r="H320" s="5">
        <v>21896.28744</v>
      </c>
      <c r="I320" s="5">
        <v>660445.41402000003</v>
      </c>
      <c r="J320" s="6">
        <f t="shared" si="74"/>
        <v>918632.64549999998</v>
      </c>
      <c r="K320" s="6">
        <f t="shared" si="75"/>
        <v>29074.357239999998</v>
      </c>
      <c r="L320" s="5">
        <v>12482.006539999998</v>
      </c>
      <c r="M320" s="5">
        <v>16592.350699999999</v>
      </c>
      <c r="N320" s="6">
        <v>98604.103860000017</v>
      </c>
      <c r="O320" s="5">
        <v>15736.699869999999</v>
      </c>
      <c r="P320" s="5">
        <v>82356.424870000003</v>
      </c>
      <c r="Q320" s="5">
        <v>510.97912000000002</v>
      </c>
      <c r="R320" s="6">
        <f t="shared" si="76"/>
        <v>127678.46110000001</v>
      </c>
      <c r="S320" s="6">
        <v>21285.364479999931</v>
      </c>
      <c r="V320" s="1"/>
    </row>
    <row r="321" spans="2:22" ht="51.75" hidden="1" customHeight="1">
      <c r="B321" s="9" t="s">
        <v>26</v>
      </c>
      <c r="C321" s="11">
        <f t="shared" si="72"/>
        <v>1430584.43322</v>
      </c>
      <c r="D321" s="10">
        <v>320203.54375000001</v>
      </c>
      <c r="E321" s="10">
        <v>115252.19954</v>
      </c>
      <c r="F321" s="11">
        <f t="shared" si="73"/>
        <v>435455.74329000001</v>
      </c>
      <c r="G321" s="10">
        <v>242637.38202000002</v>
      </c>
      <c r="H321" s="10">
        <v>23181.783910000002</v>
      </c>
      <c r="I321" s="10">
        <v>557261.59129999997</v>
      </c>
      <c r="J321" s="11">
        <f t="shared" si="74"/>
        <v>823080.75722999999</v>
      </c>
      <c r="K321" s="11">
        <f t="shared" si="75"/>
        <v>31785.636920000001</v>
      </c>
      <c r="L321" s="10">
        <v>13828.23473</v>
      </c>
      <c r="M321" s="10">
        <v>17957.402190000001</v>
      </c>
      <c r="N321" s="11">
        <v>125383.32315000001</v>
      </c>
      <c r="O321" s="10">
        <v>14925.42209</v>
      </c>
      <c r="P321" s="10">
        <v>110106.52484</v>
      </c>
      <c r="Q321" s="10">
        <v>351.37621999999999</v>
      </c>
      <c r="R321" s="11">
        <f t="shared" si="76"/>
        <v>157168.96007</v>
      </c>
      <c r="S321" s="11">
        <v>14878.972630000055</v>
      </c>
      <c r="V321" s="1"/>
    </row>
    <row r="322" spans="2:22" ht="51.75" hidden="1" customHeight="1">
      <c r="B322" s="37" t="s">
        <v>27</v>
      </c>
      <c r="C322" s="6">
        <f t="shared" si="72"/>
        <v>1523527.97355</v>
      </c>
      <c r="D322" s="5">
        <v>302511.56180999998</v>
      </c>
      <c r="E322" s="5">
        <v>121435.84117</v>
      </c>
      <c r="F322" s="6">
        <f t="shared" si="73"/>
        <v>423947.40298000001</v>
      </c>
      <c r="G322" s="5">
        <v>278142.67324999999</v>
      </c>
      <c r="H322" s="5">
        <v>24645.596949999999</v>
      </c>
      <c r="I322" s="5">
        <v>580045.18945000006</v>
      </c>
      <c r="J322" s="6">
        <f t="shared" si="74"/>
        <v>882833.45965000009</v>
      </c>
      <c r="K322" s="6">
        <f t="shared" si="75"/>
        <v>34975.415410000001</v>
      </c>
      <c r="L322" s="5">
        <v>16022.740679999999</v>
      </c>
      <c r="M322" s="5">
        <v>18952.674729999999</v>
      </c>
      <c r="N322" s="6">
        <v>153872.17356999998</v>
      </c>
      <c r="O322" s="5">
        <v>20124.570540000001</v>
      </c>
      <c r="P322" s="5">
        <v>132990.67738000001</v>
      </c>
      <c r="Q322" s="5">
        <v>756.92565000000002</v>
      </c>
      <c r="R322" s="6">
        <f t="shared" si="76"/>
        <v>188847.58898</v>
      </c>
      <c r="S322" s="6">
        <v>27899.52193999997</v>
      </c>
      <c r="V322" s="1"/>
    </row>
    <row r="323" spans="2:22" ht="51.75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5"/>
      <c r="L323" s="36"/>
      <c r="M323" s="36"/>
      <c r="N323" s="35"/>
      <c r="O323" s="36"/>
      <c r="P323" s="36"/>
      <c r="Q323" s="36"/>
      <c r="R323" s="35"/>
      <c r="S323" s="35"/>
      <c r="V323" s="1"/>
    </row>
    <row r="324" spans="2:22" ht="51.75" hidden="1" customHeight="1">
      <c r="B324" s="9" t="s">
        <v>16</v>
      </c>
      <c r="C324" s="11">
        <f t="shared" ref="C324:C335" si="77">F324+J324+R324+S324</f>
        <v>1347598.4372000003</v>
      </c>
      <c r="D324" s="10">
        <v>307072.61533999996</v>
      </c>
      <c r="E324" s="10">
        <v>111916.04325</v>
      </c>
      <c r="F324" s="11">
        <f t="shared" ref="F324:F335" si="78">E324+D324</f>
        <v>418988.65858999995</v>
      </c>
      <c r="G324" s="10">
        <v>192688.2789</v>
      </c>
      <c r="H324" s="10">
        <v>19557.232239999998</v>
      </c>
      <c r="I324" s="10">
        <v>512490.51289000001</v>
      </c>
      <c r="J324" s="11">
        <f t="shared" ref="J324:J335" si="79">I324+H324+G324</f>
        <v>724736.02403000009</v>
      </c>
      <c r="K324" s="11">
        <f t="shared" si="75"/>
        <v>40277.582750000001</v>
      </c>
      <c r="L324" s="10">
        <v>10041.29076</v>
      </c>
      <c r="M324" s="10">
        <v>30236.291989999998</v>
      </c>
      <c r="N324" s="11">
        <v>130047.20329999999</v>
      </c>
      <c r="O324" s="10">
        <v>16670.51355</v>
      </c>
      <c r="P324" s="10">
        <v>112874.86988</v>
      </c>
      <c r="Q324" s="10">
        <v>501.81986999999998</v>
      </c>
      <c r="R324" s="11">
        <f t="shared" si="76"/>
        <v>170324.78605</v>
      </c>
      <c r="S324" s="11">
        <v>33548.968530000151</v>
      </c>
      <c r="V324" s="1"/>
    </row>
    <row r="325" spans="2:22" ht="51.75" hidden="1" customHeight="1">
      <c r="B325" s="37" t="s">
        <v>17</v>
      </c>
      <c r="C325" s="6">
        <f t="shared" si="77"/>
        <v>1412752.16968</v>
      </c>
      <c r="D325" s="5">
        <v>309258.31591</v>
      </c>
      <c r="E325" s="5">
        <v>100398.35990000001</v>
      </c>
      <c r="F325" s="6">
        <f t="shared" si="78"/>
        <v>409656.67581000004</v>
      </c>
      <c r="G325" s="5">
        <v>285027.08380999998</v>
      </c>
      <c r="H325" s="5">
        <v>20477.945629999998</v>
      </c>
      <c r="I325" s="5">
        <v>535358.83681000001</v>
      </c>
      <c r="J325" s="6">
        <f t="shared" si="79"/>
        <v>840863.86624999996</v>
      </c>
      <c r="K325" s="6">
        <f t="shared" si="75"/>
        <v>30492.94399</v>
      </c>
      <c r="L325" s="5">
        <v>9993.57755</v>
      </c>
      <c r="M325" s="5">
        <v>20499.366440000002</v>
      </c>
      <c r="N325" s="6">
        <v>115935.86986000002</v>
      </c>
      <c r="O325" s="5">
        <v>13700.737230000001</v>
      </c>
      <c r="P325" s="5">
        <v>101825.08809</v>
      </c>
      <c r="Q325" s="5">
        <v>410.04453999999998</v>
      </c>
      <c r="R325" s="6">
        <f t="shared" si="76"/>
        <v>146428.81385000004</v>
      </c>
      <c r="S325" s="6">
        <v>15802.81377000013</v>
      </c>
      <c r="V325" s="1"/>
    </row>
    <row r="326" spans="2:22" ht="51.75" hidden="1" customHeight="1">
      <c r="B326" s="9" t="s">
        <v>18</v>
      </c>
      <c r="C326" s="11">
        <f t="shared" si="77"/>
        <v>1557361.3304300001</v>
      </c>
      <c r="D326" s="10">
        <v>392525.96694999997</v>
      </c>
      <c r="E326" s="10">
        <v>106121.23199</v>
      </c>
      <c r="F326" s="11">
        <f t="shared" si="78"/>
        <v>498647.19893999997</v>
      </c>
      <c r="G326" s="10">
        <v>322948.35905000003</v>
      </c>
      <c r="H326" s="10">
        <v>21302.518629999999</v>
      </c>
      <c r="I326" s="10">
        <v>538588.53446</v>
      </c>
      <c r="J326" s="11">
        <f t="shared" si="79"/>
        <v>882839.41213999991</v>
      </c>
      <c r="K326" s="11">
        <f t="shared" si="75"/>
        <v>36533.89991</v>
      </c>
      <c r="L326" s="10">
        <v>9794.4596999999994</v>
      </c>
      <c r="M326" s="10">
        <v>26739.440210000001</v>
      </c>
      <c r="N326" s="11">
        <v>123462.37703</v>
      </c>
      <c r="O326" s="10">
        <v>18235.247149999999</v>
      </c>
      <c r="P326" s="10">
        <v>104734.16718999999</v>
      </c>
      <c r="Q326" s="10">
        <v>492.96269000000001</v>
      </c>
      <c r="R326" s="11">
        <f t="shared" si="76"/>
        <v>159996.27694000001</v>
      </c>
      <c r="S326" s="11">
        <v>15878.442410000027</v>
      </c>
      <c r="V326" s="1"/>
    </row>
    <row r="327" spans="2:22" ht="51.75" hidden="1" customHeight="1">
      <c r="B327" s="37" t="s">
        <v>19</v>
      </c>
      <c r="C327" s="6">
        <f t="shared" si="77"/>
        <v>1560705.2300000002</v>
      </c>
      <c r="D327" s="5">
        <v>375395.87219000002</v>
      </c>
      <c r="E327" s="5">
        <v>99903.393450000003</v>
      </c>
      <c r="F327" s="6">
        <f t="shared" si="78"/>
        <v>475299.26564</v>
      </c>
      <c r="G327" s="5">
        <v>311247.54431999999</v>
      </c>
      <c r="H327" s="5">
        <v>22067.448190000003</v>
      </c>
      <c r="I327" s="5">
        <v>553953.11571000004</v>
      </c>
      <c r="J327" s="6">
        <f t="shared" si="79"/>
        <v>887268.10822000005</v>
      </c>
      <c r="K327" s="6">
        <f t="shared" si="75"/>
        <v>28027.524100000002</v>
      </c>
      <c r="L327" s="5">
        <v>9564.8784299999988</v>
      </c>
      <c r="M327" s="5">
        <v>18462.645670000002</v>
      </c>
      <c r="N327" s="6">
        <v>144407.36428000001</v>
      </c>
      <c r="O327" s="5">
        <v>10556.955330000001</v>
      </c>
      <c r="P327" s="5">
        <v>133579.69256</v>
      </c>
      <c r="Q327" s="5">
        <v>270.71638999999999</v>
      </c>
      <c r="R327" s="6">
        <f t="shared" si="76"/>
        <v>172434.88838000002</v>
      </c>
      <c r="S327" s="6">
        <v>25702.967760000109</v>
      </c>
      <c r="V327" s="1"/>
    </row>
    <row r="328" spans="2:22" ht="51.75" hidden="1" customHeight="1">
      <c r="B328" s="9" t="s">
        <v>20</v>
      </c>
      <c r="C328" s="11">
        <f t="shared" si="77"/>
        <v>1680634.0360500002</v>
      </c>
      <c r="D328" s="10">
        <v>333608.31753</v>
      </c>
      <c r="E328" s="10">
        <v>106269.39533</v>
      </c>
      <c r="F328" s="11">
        <f t="shared" si="78"/>
        <v>439877.71285999997</v>
      </c>
      <c r="G328" s="10">
        <v>322539.47651000001</v>
      </c>
      <c r="H328" s="10">
        <v>24089.763039999998</v>
      </c>
      <c r="I328" s="10">
        <v>681521.34788000002</v>
      </c>
      <c r="J328" s="11">
        <f t="shared" si="79"/>
        <v>1028150.5874300001</v>
      </c>
      <c r="K328" s="11">
        <f t="shared" si="75"/>
        <v>29849.561029999997</v>
      </c>
      <c r="L328" s="10">
        <v>9839.8995299999988</v>
      </c>
      <c r="M328" s="10">
        <v>20009.661499999998</v>
      </c>
      <c r="N328" s="11">
        <v>143115.43755999999</v>
      </c>
      <c r="O328" s="10">
        <v>13741.905570000001</v>
      </c>
      <c r="P328" s="10">
        <v>128719.06816</v>
      </c>
      <c r="Q328" s="10">
        <v>654.46382999999992</v>
      </c>
      <c r="R328" s="11">
        <f t="shared" si="76"/>
        <v>172964.99858999997</v>
      </c>
      <c r="S328" s="11">
        <v>39640.737170000109</v>
      </c>
      <c r="V328" s="1"/>
    </row>
    <row r="329" spans="2:22" ht="51.75" hidden="1" customHeight="1">
      <c r="B329" s="37" t="s">
        <v>21</v>
      </c>
      <c r="C329" s="6">
        <f t="shared" si="77"/>
        <v>1860896.2259299997</v>
      </c>
      <c r="D329" s="5">
        <v>389484.85011</v>
      </c>
      <c r="E329" s="5">
        <v>158252.66930000001</v>
      </c>
      <c r="F329" s="6">
        <f t="shared" si="78"/>
        <v>547737.51940999995</v>
      </c>
      <c r="G329" s="5">
        <v>372975.30102999997</v>
      </c>
      <c r="H329" s="5">
        <v>25493.363089999999</v>
      </c>
      <c r="I329" s="5">
        <v>724080.84704999998</v>
      </c>
      <c r="J329" s="6">
        <f t="shared" si="79"/>
        <v>1122549.5111699998</v>
      </c>
      <c r="K329" s="6">
        <f t="shared" si="75"/>
        <v>28839.321049999999</v>
      </c>
      <c r="L329" s="5">
        <v>11110.956769999999</v>
      </c>
      <c r="M329" s="5">
        <v>17728.364280000002</v>
      </c>
      <c r="N329" s="6">
        <v>136830.44342</v>
      </c>
      <c r="O329" s="5">
        <v>16664.332480000001</v>
      </c>
      <c r="P329" s="5">
        <v>119628.32306</v>
      </c>
      <c r="Q329" s="5">
        <v>537.78787999999997</v>
      </c>
      <c r="R329" s="6">
        <f t="shared" si="76"/>
        <v>165669.76446999999</v>
      </c>
      <c r="S329" s="6">
        <v>24939.430879999905</v>
      </c>
      <c r="V329" s="1"/>
    </row>
    <row r="330" spans="2:22" ht="51.75" hidden="1" customHeight="1">
      <c r="B330" s="9" t="s">
        <v>22</v>
      </c>
      <c r="C330" s="11">
        <f t="shared" si="77"/>
        <v>1700738.3231199996</v>
      </c>
      <c r="D330" s="10">
        <v>318296.04431000003</v>
      </c>
      <c r="E330" s="10">
        <v>128090.50612999999</v>
      </c>
      <c r="F330" s="11">
        <f t="shared" si="78"/>
        <v>446386.55044000002</v>
      </c>
      <c r="G330" s="10">
        <v>335312.32801999996</v>
      </c>
      <c r="H330" s="10">
        <v>23346.782030000002</v>
      </c>
      <c r="I330" s="10">
        <v>725773.66940999997</v>
      </c>
      <c r="J330" s="11">
        <f t="shared" si="79"/>
        <v>1084432.7794599999</v>
      </c>
      <c r="K330" s="11">
        <f t="shared" si="75"/>
        <v>27636.586950000001</v>
      </c>
      <c r="L330" s="10">
        <v>8438.2144100000005</v>
      </c>
      <c r="M330" s="10">
        <v>19198.37254</v>
      </c>
      <c r="N330" s="11">
        <v>115764.58679</v>
      </c>
      <c r="O330" s="10">
        <v>14162.471009999999</v>
      </c>
      <c r="P330" s="10">
        <v>100654.14025</v>
      </c>
      <c r="Q330" s="10">
        <v>947.97553000000005</v>
      </c>
      <c r="R330" s="11">
        <f t="shared" si="76"/>
        <v>143401.17374</v>
      </c>
      <c r="S330" s="11">
        <v>26517.81947999978</v>
      </c>
      <c r="V330" s="1"/>
    </row>
    <row r="331" spans="2:22" ht="51.75" hidden="1" customHeight="1">
      <c r="B331" s="37" t="s">
        <v>23</v>
      </c>
      <c r="C331" s="6">
        <f t="shared" si="77"/>
        <v>1957259.56011</v>
      </c>
      <c r="D331" s="5">
        <v>352851.41619999998</v>
      </c>
      <c r="E331" s="5">
        <v>170303.38787999999</v>
      </c>
      <c r="F331" s="6">
        <f t="shared" si="78"/>
        <v>523154.80407999997</v>
      </c>
      <c r="G331" s="5">
        <v>320567.05789999996</v>
      </c>
      <c r="H331" s="5">
        <v>29364.17884</v>
      </c>
      <c r="I331" s="5">
        <v>848924.10037</v>
      </c>
      <c r="J331" s="6">
        <f t="shared" si="79"/>
        <v>1198855.33711</v>
      </c>
      <c r="K331" s="6">
        <f t="shared" si="75"/>
        <v>38835.238310000001</v>
      </c>
      <c r="L331" s="5">
        <v>11155.79285</v>
      </c>
      <c r="M331" s="5">
        <v>27679.445460000003</v>
      </c>
      <c r="N331" s="6">
        <v>140928.05265</v>
      </c>
      <c r="O331" s="5">
        <v>20459.303030000003</v>
      </c>
      <c r="P331" s="5">
        <v>119143.43018000001</v>
      </c>
      <c r="Q331" s="5">
        <v>1325.31944</v>
      </c>
      <c r="R331" s="6">
        <f t="shared" si="76"/>
        <v>179763.29096000001</v>
      </c>
      <c r="S331" s="6">
        <v>55486.127960000071</v>
      </c>
      <c r="V331" s="1"/>
    </row>
    <row r="332" spans="2:22" ht="51.75" hidden="1" customHeight="1">
      <c r="B332" s="9" t="s">
        <v>24</v>
      </c>
      <c r="C332" s="11">
        <f t="shared" si="77"/>
        <v>1812022.4190099998</v>
      </c>
      <c r="D332" s="10">
        <v>329667.67345999996</v>
      </c>
      <c r="E332" s="10">
        <v>153166.40552999999</v>
      </c>
      <c r="F332" s="11">
        <f t="shared" si="78"/>
        <v>482834.07898999995</v>
      </c>
      <c r="G332" s="10">
        <v>326940.78967999999</v>
      </c>
      <c r="H332" s="10">
        <v>29162.169899999997</v>
      </c>
      <c r="I332" s="10">
        <v>746166.72962</v>
      </c>
      <c r="J332" s="11">
        <f t="shared" si="79"/>
        <v>1102269.6891999999</v>
      </c>
      <c r="K332" s="11">
        <f t="shared" si="75"/>
        <v>36692.752209999999</v>
      </c>
      <c r="L332" s="10">
        <v>9919.8822300000011</v>
      </c>
      <c r="M332" s="10">
        <v>26772.869979999999</v>
      </c>
      <c r="N332" s="11">
        <v>162109.78205000001</v>
      </c>
      <c r="O332" s="10">
        <v>17421.80703</v>
      </c>
      <c r="P332" s="10">
        <v>144126.23243</v>
      </c>
      <c r="Q332" s="10">
        <v>561.74258999999995</v>
      </c>
      <c r="R332" s="11">
        <f t="shared" si="76"/>
        <v>198802.53426000001</v>
      </c>
      <c r="S332" s="11">
        <v>28116.116559999944</v>
      </c>
      <c r="V332" s="1"/>
    </row>
    <row r="333" spans="2:22" ht="51.75" hidden="1" customHeight="1">
      <c r="B333" s="37" t="s">
        <v>25</v>
      </c>
      <c r="C333" s="6">
        <f t="shared" si="77"/>
        <v>1704446.8998399999</v>
      </c>
      <c r="D333" s="5">
        <v>337346.33922000002</v>
      </c>
      <c r="E333" s="5">
        <v>153121.84553999998</v>
      </c>
      <c r="F333" s="6">
        <f t="shared" si="78"/>
        <v>490468.18475999997</v>
      </c>
      <c r="G333" s="5">
        <v>247279.65056000001</v>
      </c>
      <c r="H333" s="5">
        <v>33108.079129999998</v>
      </c>
      <c r="I333" s="5">
        <v>731896.93980999989</v>
      </c>
      <c r="J333" s="6">
        <f t="shared" si="79"/>
        <v>1012284.6694999998</v>
      </c>
      <c r="K333" s="6">
        <f t="shared" si="75"/>
        <v>27392.60742</v>
      </c>
      <c r="L333" s="5">
        <v>11184.05075</v>
      </c>
      <c r="M333" s="5">
        <v>16208.55667</v>
      </c>
      <c r="N333" s="6">
        <v>139053.86917999998</v>
      </c>
      <c r="O333" s="5">
        <v>12666.22753</v>
      </c>
      <c r="P333" s="5">
        <v>125631.75742000001</v>
      </c>
      <c r="Q333" s="5">
        <v>755.88423</v>
      </c>
      <c r="R333" s="6">
        <f t="shared" si="76"/>
        <v>166446.47659999999</v>
      </c>
      <c r="S333" s="6">
        <v>35247.568979999931</v>
      </c>
      <c r="V333" s="1"/>
    </row>
    <row r="334" spans="2:22" ht="51.75" hidden="1" customHeight="1">
      <c r="B334" s="9" t="s">
        <v>26</v>
      </c>
      <c r="C334" s="11">
        <f t="shared" si="77"/>
        <v>1420322.9248899999</v>
      </c>
      <c r="D334" s="10">
        <v>335197.53700000001</v>
      </c>
      <c r="E334" s="10">
        <v>136712.35509</v>
      </c>
      <c r="F334" s="11">
        <f t="shared" si="78"/>
        <v>471909.89208999998</v>
      </c>
      <c r="G334" s="10">
        <v>252222.27663000001</v>
      </c>
      <c r="H334" s="10">
        <v>28111.778739999998</v>
      </c>
      <c r="I334" s="10">
        <v>506522.39489999996</v>
      </c>
      <c r="J334" s="11">
        <f t="shared" si="79"/>
        <v>786856.45026999991</v>
      </c>
      <c r="K334" s="11">
        <f t="shared" si="75"/>
        <v>26982.221550000002</v>
      </c>
      <c r="L334" s="10">
        <v>9480.4399600000015</v>
      </c>
      <c r="M334" s="10">
        <v>17501.781589999999</v>
      </c>
      <c r="N334" s="11">
        <v>115487.03002999998</v>
      </c>
      <c r="O334" s="10">
        <v>12809.14313</v>
      </c>
      <c r="P334" s="10">
        <v>102208.60466</v>
      </c>
      <c r="Q334" s="10">
        <v>469.28224</v>
      </c>
      <c r="R334" s="11">
        <f t="shared" si="76"/>
        <v>142469.25157999998</v>
      </c>
      <c r="S334" s="11">
        <v>19087.330950000196</v>
      </c>
      <c r="V334" s="1"/>
    </row>
    <row r="335" spans="2:22" ht="51.75" hidden="1" customHeight="1">
      <c r="B335" s="37" t="s">
        <v>27</v>
      </c>
      <c r="C335" s="6">
        <f t="shared" si="77"/>
        <v>1413742.9552200001</v>
      </c>
      <c r="D335" s="5">
        <v>325261.72392999998</v>
      </c>
      <c r="E335" s="5">
        <v>112041.49889</v>
      </c>
      <c r="F335" s="6">
        <f t="shared" si="78"/>
        <v>437303.22281999997</v>
      </c>
      <c r="G335" s="5">
        <v>253868.87943</v>
      </c>
      <c r="H335" s="5">
        <v>27777.222510000003</v>
      </c>
      <c r="I335" s="5">
        <v>511070.32198000001</v>
      </c>
      <c r="J335" s="6">
        <f t="shared" si="79"/>
        <v>792716.42391999997</v>
      </c>
      <c r="K335" s="6">
        <f t="shared" si="75"/>
        <v>28645.400819999995</v>
      </c>
      <c r="L335" s="5">
        <v>9939.559009999999</v>
      </c>
      <c r="M335" s="5">
        <v>18705.841809999998</v>
      </c>
      <c r="N335" s="6">
        <v>130835.53449999999</v>
      </c>
      <c r="O335" s="5">
        <v>16943.817449999999</v>
      </c>
      <c r="P335" s="5">
        <v>113253.15690999999</v>
      </c>
      <c r="Q335" s="5">
        <v>638.56014000000005</v>
      </c>
      <c r="R335" s="6">
        <f t="shared" si="76"/>
        <v>159480.93531999999</v>
      </c>
      <c r="S335" s="6">
        <v>24242.373160000145</v>
      </c>
      <c r="V335" s="1"/>
    </row>
    <row r="336" spans="2:22" ht="51.75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5"/>
      <c r="L336" s="36"/>
      <c r="M336" s="36"/>
      <c r="N336" s="35"/>
      <c r="O336" s="36"/>
      <c r="P336" s="36"/>
      <c r="Q336" s="36"/>
      <c r="R336" s="35"/>
      <c r="S336" s="35"/>
      <c r="V336" s="1"/>
    </row>
    <row r="337" spans="2:22" ht="51.75" hidden="1" customHeight="1">
      <c r="B337" s="9" t="s">
        <v>16</v>
      </c>
      <c r="C337" s="11">
        <f t="shared" ref="C337:C348" si="80">F337+J337+R337+S337</f>
        <v>1669788.72927</v>
      </c>
      <c r="D337" s="10">
        <v>323538.80168000003</v>
      </c>
      <c r="E337" s="10">
        <v>145492.84453999999</v>
      </c>
      <c r="F337" s="11">
        <f t="shared" ref="F337:F348" si="81">E337+D337</f>
        <v>469031.64622</v>
      </c>
      <c r="G337" s="10">
        <v>303370.73323000001</v>
      </c>
      <c r="H337" s="10">
        <v>25288.991579999998</v>
      </c>
      <c r="I337" s="10">
        <v>640324.13857000007</v>
      </c>
      <c r="J337" s="11">
        <f t="shared" ref="J337:J348" si="82">I337+H337+G337</f>
        <v>968983.86338000011</v>
      </c>
      <c r="K337" s="11">
        <f t="shared" si="75"/>
        <v>33987.551390000001</v>
      </c>
      <c r="L337" s="10">
        <v>11276.057289999999</v>
      </c>
      <c r="M337" s="10">
        <v>22711.4941</v>
      </c>
      <c r="N337" s="130">
        <f>O337+P337+Q337</f>
        <v>164998.47610999999</v>
      </c>
      <c r="O337" s="10">
        <v>31818.181280000001</v>
      </c>
      <c r="P337" s="10">
        <v>132624.25185</v>
      </c>
      <c r="Q337" s="10">
        <v>556.04297999999994</v>
      </c>
      <c r="R337" s="11">
        <f t="shared" si="76"/>
        <v>198986.0275</v>
      </c>
      <c r="S337" s="11">
        <v>32787.192170000002</v>
      </c>
      <c r="V337" s="1"/>
    </row>
    <row r="338" spans="2:22" ht="51.75" hidden="1" customHeight="1">
      <c r="B338" s="37" t="s">
        <v>17</v>
      </c>
      <c r="C338" s="6">
        <f t="shared" si="80"/>
        <v>1398346.6024700003</v>
      </c>
      <c r="D338" s="5">
        <v>340106.95900999999</v>
      </c>
      <c r="E338" s="5">
        <v>120301.79343999999</v>
      </c>
      <c r="F338" s="6">
        <f t="shared" si="81"/>
        <v>460408.75244999997</v>
      </c>
      <c r="G338" s="5">
        <v>181918.11669</v>
      </c>
      <c r="H338" s="5">
        <v>21040.780269999999</v>
      </c>
      <c r="I338" s="5">
        <v>525057.10149000003</v>
      </c>
      <c r="J338" s="6">
        <f t="shared" si="82"/>
        <v>728015.99845000007</v>
      </c>
      <c r="K338" s="6">
        <f>L338+M338</f>
        <v>38800.666069999999</v>
      </c>
      <c r="L338" s="5">
        <v>9839.2532899999987</v>
      </c>
      <c r="M338" s="5">
        <v>28961.412780000002</v>
      </c>
      <c r="N338" s="131">
        <f t="shared" ref="N338:N348" si="83">O338+P338+Q338</f>
        <v>136840.0422</v>
      </c>
      <c r="O338" s="5">
        <v>16089.174789999999</v>
      </c>
      <c r="P338" s="5">
        <v>119820.05584999999</v>
      </c>
      <c r="Q338" s="5">
        <v>930.8115600000001</v>
      </c>
      <c r="R338" s="6">
        <f t="shared" si="76"/>
        <v>175640.70827</v>
      </c>
      <c r="S338" s="6">
        <v>34281.143299999996</v>
      </c>
      <c r="V338" s="1"/>
    </row>
    <row r="339" spans="2:22" ht="51.75" hidden="1" customHeight="1">
      <c r="B339" s="9" t="s">
        <v>18</v>
      </c>
      <c r="C339" s="11">
        <f t="shared" si="80"/>
        <v>1531495.2641699999</v>
      </c>
      <c r="D339" s="10">
        <v>387597.09431000001</v>
      </c>
      <c r="E339" s="10">
        <v>137754.58533</v>
      </c>
      <c r="F339" s="11">
        <f t="shared" si="81"/>
        <v>525351.67963999999</v>
      </c>
      <c r="G339" s="10">
        <v>271517.54175999999</v>
      </c>
      <c r="H339" s="10">
        <v>21099.12182</v>
      </c>
      <c r="I339" s="10">
        <v>560956.35077999998</v>
      </c>
      <c r="J339" s="11">
        <f t="shared" si="82"/>
        <v>853573.01435999991</v>
      </c>
      <c r="K339" s="11">
        <f t="shared" si="75"/>
        <v>29973.709399999996</v>
      </c>
      <c r="L339" s="10">
        <v>8456.6056099999987</v>
      </c>
      <c r="M339" s="10">
        <v>21517.103789999997</v>
      </c>
      <c r="N339" s="130">
        <f t="shared" si="83"/>
        <v>101098.03096999999</v>
      </c>
      <c r="O339" s="10">
        <v>16609.444619999998</v>
      </c>
      <c r="P339" s="10">
        <v>82972.002859999993</v>
      </c>
      <c r="Q339" s="10">
        <v>1516.58349</v>
      </c>
      <c r="R339" s="11">
        <f t="shared" si="76"/>
        <v>131071.74036999998</v>
      </c>
      <c r="S339" s="11">
        <v>21498.8298</v>
      </c>
      <c r="V339" s="1"/>
    </row>
    <row r="340" spans="2:22" ht="51.75" hidden="1" customHeight="1">
      <c r="B340" s="37" t="s">
        <v>19</v>
      </c>
      <c r="C340" s="6">
        <f t="shared" si="80"/>
        <v>1294569.2264800002</v>
      </c>
      <c r="D340" s="5">
        <v>334776.77492</v>
      </c>
      <c r="E340" s="5">
        <v>125396.21515999999</v>
      </c>
      <c r="F340" s="6">
        <f t="shared" si="81"/>
        <v>460172.99008000002</v>
      </c>
      <c r="G340" s="5">
        <v>226619.43445</v>
      </c>
      <c r="H340" s="5">
        <v>21831.78772</v>
      </c>
      <c r="I340" s="5">
        <v>435203.49148000003</v>
      </c>
      <c r="J340" s="6">
        <f t="shared" si="82"/>
        <v>683654.71365000005</v>
      </c>
      <c r="K340" s="6">
        <f t="shared" si="75"/>
        <v>34494.510999999999</v>
      </c>
      <c r="L340" s="5">
        <v>11490.180550000001</v>
      </c>
      <c r="M340" s="5">
        <v>23004.330449999998</v>
      </c>
      <c r="N340" s="131">
        <f t="shared" si="83"/>
        <v>94032.40986</v>
      </c>
      <c r="O340" s="5">
        <v>13756.07286</v>
      </c>
      <c r="P340" s="5">
        <v>80042.652130000002</v>
      </c>
      <c r="Q340" s="5">
        <v>233.68486999999999</v>
      </c>
      <c r="R340" s="6">
        <f t="shared" si="76"/>
        <v>128526.92086</v>
      </c>
      <c r="S340" s="6">
        <v>22214.601890000002</v>
      </c>
      <c r="V340" s="1"/>
    </row>
    <row r="341" spans="2:22" ht="51.75" hidden="1" customHeight="1">
      <c r="B341" s="9" t="s">
        <v>20</v>
      </c>
      <c r="C341" s="11">
        <f t="shared" si="80"/>
        <v>1822821.9436300001</v>
      </c>
      <c r="D341" s="10">
        <v>407272.73894000001</v>
      </c>
      <c r="E341" s="10">
        <v>161467.98434999998</v>
      </c>
      <c r="F341" s="11">
        <f t="shared" si="81"/>
        <v>568740.72328999999</v>
      </c>
      <c r="G341" s="10">
        <v>367874.26553999999</v>
      </c>
      <c r="H341" s="10">
        <v>27117.512999999999</v>
      </c>
      <c r="I341" s="10">
        <v>610519.60887</v>
      </c>
      <c r="J341" s="11">
        <f t="shared" si="82"/>
        <v>1005511.38741</v>
      </c>
      <c r="K341" s="11">
        <f t="shared" si="75"/>
        <v>38961.051850000003</v>
      </c>
      <c r="L341" s="10">
        <v>10135.67518</v>
      </c>
      <c r="M341" s="10">
        <v>28825.376670000001</v>
      </c>
      <c r="N341" s="130">
        <f t="shared" si="83"/>
        <v>166853.42657000001</v>
      </c>
      <c r="O341" s="10">
        <v>18372.84881</v>
      </c>
      <c r="P341" s="10">
        <v>147417.20895</v>
      </c>
      <c r="Q341" s="10">
        <v>1063.3688100000002</v>
      </c>
      <c r="R341" s="11">
        <f t="shared" si="76"/>
        <v>205814.47842</v>
      </c>
      <c r="S341" s="11">
        <v>42755.354509999997</v>
      </c>
      <c r="V341" s="1"/>
    </row>
    <row r="342" spans="2:22" ht="51.75" hidden="1" customHeight="1">
      <c r="B342" s="37" t="s">
        <v>21</v>
      </c>
      <c r="C342" s="6">
        <f t="shared" si="80"/>
        <v>1315755.55266</v>
      </c>
      <c r="D342" s="5">
        <v>311838.73392999999</v>
      </c>
      <c r="E342" s="5">
        <v>150168.55068000001</v>
      </c>
      <c r="F342" s="6">
        <f t="shared" si="81"/>
        <v>462007.28460999997</v>
      </c>
      <c r="G342" s="5">
        <v>168493.20587000001</v>
      </c>
      <c r="H342" s="5">
        <v>21578.402890000001</v>
      </c>
      <c r="I342" s="5">
        <v>487415.05781999999</v>
      </c>
      <c r="J342" s="6">
        <f t="shared" si="82"/>
        <v>677486.66657999996</v>
      </c>
      <c r="K342" s="6">
        <f t="shared" si="75"/>
        <v>25625.624620000002</v>
      </c>
      <c r="L342" s="5">
        <v>7000.6377699999994</v>
      </c>
      <c r="M342" s="5">
        <v>18624.986850000001</v>
      </c>
      <c r="N342" s="131">
        <f t="shared" si="83"/>
        <v>130150.68947</v>
      </c>
      <c r="O342" s="5">
        <v>15204.752839999999</v>
      </c>
      <c r="P342" s="5">
        <v>114575.98741</v>
      </c>
      <c r="Q342" s="5">
        <v>369.94921999999997</v>
      </c>
      <c r="R342" s="6">
        <f t="shared" si="76"/>
        <v>155776.31409</v>
      </c>
      <c r="S342" s="6">
        <v>20485.287379999998</v>
      </c>
      <c r="V342" s="1"/>
    </row>
    <row r="343" spans="2:22" ht="51.75" hidden="1" customHeight="1">
      <c r="B343" s="9" t="s">
        <v>22</v>
      </c>
      <c r="C343" s="11">
        <f t="shared" si="80"/>
        <v>1626686.57075</v>
      </c>
      <c r="D343" s="10">
        <v>335603.67206000001</v>
      </c>
      <c r="E343" s="10">
        <v>176997.50702000002</v>
      </c>
      <c r="F343" s="11">
        <f t="shared" si="81"/>
        <v>512601.17908000003</v>
      </c>
      <c r="G343" s="10">
        <v>219219.21271000002</v>
      </c>
      <c r="H343" s="10">
        <v>25382.017239999997</v>
      </c>
      <c r="I343" s="10">
        <v>633728.01446000009</v>
      </c>
      <c r="J343" s="11">
        <f t="shared" si="82"/>
        <v>878329.24441000004</v>
      </c>
      <c r="K343" s="11">
        <f t="shared" si="75"/>
        <v>33150.538330000003</v>
      </c>
      <c r="L343" s="10">
        <v>11383.25707</v>
      </c>
      <c r="M343" s="10">
        <v>21767.281260000003</v>
      </c>
      <c r="N343" s="130">
        <f t="shared" si="83"/>
        <v>168575.69650000002</v>
      </c>
      <c r="O343" s="10">
        <v>16289.24451</v>
      </c>
      <c r="P343" s="10">
        <v>151566.27399000002</v>
      </c>
      <c r="Q343" s="10">
        <v>720.178</v>
      </c>
      <c r="R343" s="11">
        <f t="shared" si="76"/>
        <v>201726.23483000003</v>
      </c>
      <c r="S343" s="11">
        <v>34029.912429999997</v>
      </c>
      <c r="V343" s="1"/>
    </row>
    <row r="344" spans="2:22" ht="51.75" hidden="1" customHeight="1">
      <c r="B344" s="37" t="s">
        <v>23</v>
      </c>
      <c r="C344" s="6">
        <f t="shared" si="80"/>
        <v>1693105.7392500001</v>
      </c>
      <c r="D344" s="5">
        <v>335966.08786000003</v>
      </c>
      <c r="E344" s="5">
        <v>201199.18799999999</v>
      </c>
      <c r="F344" s="6">
        <f t="shared" si="81"/>
        <v>537165.27586000005</v>
      </c>
      <c r="G344" s="5">
        <v>245077.29590999999</v>
      </c>
      <c r="H344" s="5">
        <v>26786.376059999999</v>
      </c>
      <c r="I344" s="5">
        <v>680564.41237999999</v>
      </c>
      <c r="J344" s="6">
        <f t="shared" si="82"/>
        <v>952428.08435000002</v>
      </c>
      <c r="K344" s="6">
        <f t="shared" si="75"/>
        <v>34711.073319999996</v>
      </c>
      <c r="L344" s="5">
        <v>14082.6387</v>
      </c>
      <c r="M344" s="5">
        <v>20628.43462</v>
      </c>
      <c r="N344" s="131">
        <f t="shared" si="83"/>
        <v>144660.76315000001</v>
      </c>
      <c r="O344" s="5">
        <v>16375.567849999999</v>
      </c>
      <c r="P344" s="5">
        <v>127313.25251000001</v>
      </c>
      <c r="Q344" s="5">
        <v>971.94279000000006</v>
      </c>
      <c r="R344" s="6">
        <f t="shared" si="76"/>
        <v>179371.83647000001</v>
      </c>
      <c r="S344" s="6">
        <v>24140.542570000001</v>
      </c>
      <c r="V344" s="1"/>
    </row>
    <row r="345" spans="2:22" ht="51.75" hidden="1" customHeight="1">
      <c r="B345" s="9" t="s">
        <v>24</v>
      </c>
      <c r="C345" s="11">
        <f t="shared" si="80"/>
        <v>1541038.98177</v>
      </c>
      <c r="D345" s="10">
        <v>294370.74734</v>
      </c>
      <c r="E345" s="10">
        <v>201325.88375000001</v>
      </c>
      <c r="F345" s="11">
        <f t="shared" si="81"/>
        <v>495696.63109000004</v>
      </c>
      <c r="G345" s="10">
        <v>290054.60025000002</v>
      </c>
      <c r="H345" s="10">
        <v>26678.66577</v>
      </c>
      <c r="I345" s="10">
        <v>519564.19637000002</v>
      </c>
      <c r="J345" s="11">
        <f t="shared" si="82"/>
        <v>836297.46239</v>
      </c>
      <c r="K345" s="11">
        <f t="shared" si="75"/>
        <v>27549.324620000003</v>
      </c>
      <c r="L345" s="10">
        <v>8004.2557300000008</v>
      </c>
      <c r="M345" s="10">
        <v>19545.068890000002</v>
      </c>
      <c r="N345" s="130">
        <f t="shared" si="83"/>
        <v>154970.94621999998</v>
      </c>
      <c r="O345" s="10">
        <v>21118.293140000002</v>
      </c>
      <c r="P345" s="10">
        <v>133541.30682999999</v>
      </c>
      <c r="Q345" s="10">
        <v>311.34625</v>
      </c>
      <c r="R345" s="11">
        <f t="shared" si="76"/>
        <v>182520.27083999998</v>
      </c>
      <c r="S345" s="11">
        <v>26524.617449999998</v>
      </c>
      <c r="V345" s="1"/>
    </row>
    <row r="346" spans="2:22" ht="51.75" hidden="1" customHeight="1">
      <c r="B346" s="37" t="s">
        <v>25</v>
      </c>
      <c r="C346" s="6">
        <f t="shared" si="80"/>
        <v>1747482.0987199999</v>
      </c>
      <c r="D346" s="5">
        <v>344042.26805000001</v>
      </c>
      <c r="E346" s="5">
        <v>165913.54058</v>
      </c>
      <c r="F346" s="6">
        <f t="shared" si="81"/>
        <v>509955.80862999998</v>
      </c>
      <c r="G346" s="5">
        <v>286170.22441000002</v>
      </c>
      <c r="H346" s="5">
        <v>24379.141480000002</v>
      </c>
      <c r="I346" s="5">
        <v>671448.99494</v>
      </c>
      <c r="J346" s="6">
        <f t="shared" si="82"/>
        <v>981998.36083000002</v>
      </c>
      <c r="K346" s="6">
        <f t="shared" si="75"/>
        <v>53028.041700000002</v>
      </c>
      <c r="L346" s="5">
        <v>12170.58288</v>
      </c>
      <c r="M346" s="5">
        <v>40857.45882</v>
      </c>
      <c r="N346" s="131">
        <f t="shared" si="83"/>
        <v>183515.27158</v>
      </c>
      <c r="O346" s="5">
        <v>24661.380710000001</v>
      </c>
      <c r="P346" s="5">
        <v>158045.70345</v>
      </c>
      <c r="Q346" s="5">
        <v>808.18742000000009</v>
      </c>
      <c r="R346" s="6">
        <f t="shared" si="76"/>
        <v>236543.31328</v>
      </c>
      <c r="S346" s="6">
        <v>18984.615979999999</v>
      </c>
      <c r="V346" s="1"/>
    </row>
    <row r="347" spans="2:22" ht="51.75" hidden="1" customHeight="1">
      <c r="B347" s="9" t="s">
        <v>26</v>
      </c>
      <c r="C347" s="11">
        <f t="shared" si="80"/>
        <v>1340607.0120999999</v>
      </c>
      <c r="D347" s="10">
        <v>328035.78438999999</v>
      </c>
      <c r="E347" s="10">
        <v>195621.43511000002</v>
      </c>
      <c r="F347" s="11">
        <f t="shared" si="81"/>
        <v>523657.21950000001</v>
      </c>
      <c r="G347" s="10">
        <v>135498.7274</v>
      </c>
      <c r="H347" s="10">
        <v>24701.669739999998</v>
      </c>
      <c r="I347" s="10">
        <v>420654.93513</v>
      </c>
      <c r="J347" s="11">
        <f t="shared" si="82"/>
        <v>580855.33227000001</v>
      </c>
      <c r="K347" s="11">
        <f t="shared" si="75"/>
        <v>46074.128819999998</v>
      </c>
      <c r="L347" s="10">
        <v>19040.171579999998</v>
      </c>
      <c r="M347" s="10">
        <v>27033.95724</v>
      </c>
      <c r="N347" s="130">
        <f t="shared" si="83"/>
        <v>153269.07126999999</v>
      </c>
      <c r="O347" s="10">
        <v>17281.194729999999</v>
      </c>
      <c r="P347" s="10">
        <v>135135.38206999999</v>
      </c>
      <c r="Q347" s="10">
        <v>852.49446999999998</v>
      </c>
      <c r="R347" s="11">
        <f t="shared" si="76"/>
        <v>199343.20009</v>
      </c>
      <c r="S347" s="11">
        <v>36751.260240000003</v>
      </c>
      <c r="V347" s="1"/>
    </row>
    <row r="348" spans="2:22" s="38" customFormat="1" ht="51.75" hidden="1" customHeight="1">
      <c r="B348" s="37" t="s">
        <v>27</v>
      </c>
      <c r="C348" s="6">
        <f t="shared" si="80"/>
        <v>1305979.6746200002</v>
      </c>
      <c r="D348" s="5">
        <v>293874.92663999996</v>
      </c>
      <c r="E348" s="5">
        <v>174374.67874999999</v>
      </c>
      <c r="F348" s="6">
        <f t="shared" si="81"/>
        <v>468249.60538999992</v>
      </c>
      <c r="G348" s="5">
        <v>231421.94012000001</v>
      </c>
      <c r="H348" s="5">
        <v>21512.049890000002</v>
      </c>
      <c r="I348" s="5">
        <v>375518.95079999999</v>
      </c>
      <c r="J348" s="6">
        <f t="shared" si="82"/>
        <v>628452.94081000006</v>
      </c>
      <c r="K348" s="6">
        <f t="shared" si="75"/>
        <v>27249.789089999998</v>
      </c>
      <c r="L348" s="5">
        <v>6982.8107199999995</v>
      </c>
      <c r="M348" s="5">
        <v>20266.978370000001</v>
      </c>
      <c r="N348" s="131">
        <f t="shared" si="83"/>
        <v>149347.80671999999</v>
      </c>
      <c r="O348" s="5">
        <v>19251.40007</v>
      </c>
      <c r="P348" s="5">
        <v>129753.19718</v>
      </c>
      <c r="Q348" s="5">
        <v>343.20946999999995</v>
      </c>
      <c r="R348" s="6">
        <f t="shared" si="76"/>
        <v>176597.59581</v>
      </c>
      <c r="S348" s="6">
        <v>32679.532609999998</v>
      </c>
      <c r="V348" s="1"/>
    </row>
    <row r="349" spans="2:22" ht="51.75" customHeight="1">
      <c r="B349" s="13" t="s">
        <v>167</v>
      </c>
      <c r="C349" s="35"/>
      <c r="D349" s="36"/>
      <c r="E349" s="36"/>
      <c r="F349" s="35"/>
      <c r="G349" s="36"/>
      <c r="H349" s="36"/>
      <c r="I349" s="36"/>
      <c r="J349" s="35"/>
      <c r="K349" s="35"/>
      <c r="L349" s="36"/>
      <c r="M349" s="36"/>
      <c r="N349" s="35"/>
      <c r="O349" s="36"/>
      <c r="P349" s="36"/>
      <c r="Q349" s="36"/>
      <c r="R349" s="35"/>
      <c r="S349" s="35"/>
      <c r="V349" s="1"/>
    </row>
    <row r="350" spans="2:22" ht="51.75" customHeight="1">
      <c r="B350" s="9" t="s">
        <v>16</v>
      </c>
      <c r="C350" s="11">
        <v>1318183.7587199998</v>
      </c>
      <c r="D350" s="10">
        <v>290495.99108999997</v>
      </c>
      <c r="E350" s="10">
        <v>188568.04879</v>
      </c>
      <c r="F350" s="11">
        <v>479064.03987999994</v>
      </c>
      <c r="G350" s="10">
        <v>255851.54980000001</v>
      </c>
      <c r="H350" s="10">
        <v>18287.28872</v>
      </c>
      <c r="I350" s="10">
        <v>366504.89827999996</v>
      </c>
      <c r="J350" s="11">
        <v>640643.73679999996</v>
      </c>
      <c r="K350" s="11">
        <v>27178.921799999996</v>
      </c>
      <c r="L350" s="10">
        <v>11004.419449999999</v>
      </c>
      <c r="M350" s="10">
        <v>16174.502349999999</v>
      </c>
      <c r="N350" s="130">
        <v>146467.19818000001</v>
      </c>
      <c r="O350" s="10">
        <v>16762.929899999999</v>
      </c>
      <c r="P350" s="10">
        <v>129209.04609</v>
      </c>
      <c r="Q350" s="10">
        <v>495.22219000000001</v>
      </c>
      <c r="R350" s="11">
        <v>173646.11998000002</v>
      </c>
      <c r="S350" s="11">
        <v>24829.862060000043</v>
      </c>
      <c r="V350" s="1"/>
    </row>
    <row r="351" spans="2:22" ht="51.75" customHeight="1">
      <c r="B351" s="37" t="s">
        <v>17</v>
      </c>
      <c r="C351" s="6">
        <v>1520038.2114800001</v>
      </c>
      <c r="D351" s="5">
        <v>349870.45880999998</v>
      </c>
      <c r="E351" s="5">
        <v>183507.89859999999</v>
      </c>
      <c r="F351" s="6">
        <v>533378.35740999994</v>
      </c>
      <c r="G351" s="5">
        <v>253988.08856</v>
      </c>
      <c r="H351" s="5">
        <v>19883.9856</v>
      </c>
      <c r="I351" s="5">
        <v>445855.79673</v>
      </c>
      <c r="J351" s="6">
        <v>719727.87089000002</v>
      </c>
      <c r="K351" s="6">
        <v>23255.279419999999</v>
      </c>
      <c r="L351" s="5">
        <v>7673.4333799999995</v>
      </c>
      <c r="M351" s="5">
        <v>15581.846039999999</v>
      </c>
      <c r="N351" s="131">
        <v>141667.22039</v>
      </c>
      <c r="O351" s="5">
        <v>16499.920689999999</v>
      </c>
      <c r="P351" s="5">
        <v>124534.55583</v>
      </c>
      <c r="Q351" s="5">
        <v>632.74387000000002</v>
      </c>
      <c r="R351" s="6">
        <v>164922.49981000001</v>
      </c>
      <c r="S351" s="6">
        <v>102009.48336999997</v>
      </c>
      <c r="V351" s="1"/>
    </row>
    <row r="352" spans="2:22" ht="51.75" customHeight="1">
      <c r="B352" s="9" t="s">
        <v>18</v>
      </c>
      <c r="C352" s="11">
        <v>1548568.3861</v>
      </c>
      <c r="D352" s="10">
        <v>418948.93183999998</v>
      </c>
      <c r="E352" s="10">
        <v>200932.89862999998</v>
      </c>
      <c r="F352" s="11">
        <v>619881.83046999993</v>
      </c>
      <c r="G352" s="10">
        <v>257831.19133999999</v>
      </c>
      <c r="H352" s="10">
        <v>20115.860550000001</v>
      </c>
      <c r="I352" s="10">
        <v>451769.05937000003</v>
      </c>
      <c r="J352" s="11">
        <v>729716.11126000003</v>
      </c>
      <c r="K352" s="11">
        <v>35128.156349999997</v>
      </c>
      <c r="L352" s="10">
        <v>9434.4182899999996</v>
      </c>
      <c r="M352" s="10">
        <v>25693.73806</v>
      </c>
      <c r="N352" s="130">
        <v>137975.55376000001</v>
      </c>
      <c r="O352" s="10">
        <v>17270.755300000001</v>
      </c>
      <c r="P352" s="10">
        <v>119768.14806000001</v>
      </c>
      <c r="Q352" s="10">
        <v>936.65039999999999</v>
      </c>
      <c r="R352" s="11">
        <v>173103.71011000001</v>
      </c>
      <c r="S352" s="11">
        <v>25866.73425999991</v>
      </c>
      <c r="V352" s="1"/>
    </row>
    <row r="353" spans="2:22" ht="51.75" customHeight="1">
      <c r="B353" s="37" t="s">
        <v>19</v>
      </c>
      <c r="C353" s="6">
        <v>1428497.0121599999</v>
      </c>
      <c r="D353" s="5">
        <v>358310.39857000002</v>
      </c>
      <c r="E353" s="5">
        <v>176070.79937999998</v>
      </c>
      <c r="F353" s="6">
        <v>534381.19794999994</v>
      </c>
      <c r="G353" s="5">
        <v>153352.935</v>
      </c>
      <c r="H353" s="5">
        <v>19387.253290000001</v>
      </c>
      <c r="I353" s="5">
        <v>487418.04330000002</v>
      </c>
      <c r="J353" s="6">
        <v>660158.23158999998</v>
      </c>
      <c r="K353" s="6">
        <v>31659.581579999998</v>
      </c>
      <c r="L353" s="5">
        <v>9731.9009999999998</v>
      </c>
      <c r="M353" s="5">
        <v>21927.680579999997</v>
      </c>
      <c r="N353" s="131">
        <v>171433.76147999999</v>
      </c>
      <c r="O353" s="5">
        <v>17216.420879999998</v>
      </c>
      <c r="P353" s="5">
        <v>153802.39671</v>
      </c>
      <c r="Q353" s="5">
        <v>414.94389000000001</v>
      </c>
      <c r="R353" s="6">
        <v>203093.34305999998</v>
      </c>
      <c r="S353" s="6">
        <v>30864.23956000022</v>
      </c>
      <c r="V353" s="1"/>
    </row>
    <row r="354" spans="2:22" ht="51.75" customHeight="1">
      <c r="B354" s="9" t="s">
        <v>20</v>
      </c>
      <c r="C354" s="11">
        <v>1675047.4276599998</v>
      </c>
      <c r="D354" s="10">
        <v>388840.51854000002</v>
      </c>
      <c r="E354" s="10">
        <v>218962.91818000001</v>
      </c>
      <c r="F354" s="11">
        <v>607803.43672</v>
      </c>
      <c r="G354" s="10">
        <v>216894.42944000001</v>
      </c>
      <c r="H354" s="10">
        <v>26620.773829999998</v>
      </c>
      <c r="I354" s="10">
        <v>535050.18117999996</v>
      </c>
      <c r="J354" s="11">
        <v>778565.3844499999</v>
      </c>
      <c r="K354" s="11">
        <v>32076.907610000002</v>
      </c>
      <c r="L354" s="10">
        <v>10704.07883</v>
      </c>
      <c r="M354" s="10">
        <v>21372.82878</v>
      </c>
      <c r="N354" s="130">
        <v>188185.44110000003</v>
      </c>
      <c r="O354" s="10">
        <v>14612.31842</v>
      </c>
      <c r="P354" s="10">
        <v>171940.65524000002</v>
      </c>
      <c r="Q354" s="10">
        <v>1632.4674399999999</v>
      </c>
      <c r="R354" s="11">
        <v>220262.34871000002</v>
      </c>
      <c r="S354" s="11">
        <v>68416.257779999898</v>
      </c>
      <c r="V354" s="1"/>
    </row>
    <row r="355" spans="2:22" ht="51.75" customHeight="1">
      <c r="B355" s="37" t="s">
        <v>21</v>
      </c>
      <c r="C355" s="6">
        <v>1388689.89851</v>
      </c>
      <c r="D355" s="5">
        <v>321347.67485000001</v>
      </c>
      <c r="E355" s="5">
        <v>195453.33602000002</v>
      </c>
      <c r="F355" s="6">
        <v>516801.01087</v>
      </c>
      <c r="G355" s="5">
        <v>160504.93016999998</v>
      </c>
      <c r="H355" s="5">
        <v>26296.931370000002</v>
      </c>
      <c r="I355" s="5">
        <v>459527.45306999999</v>
      </c>
      <c r="J355" s="6">
        <v>646329.31461</v>
      </c>
      <c r="K355" s="6">
        <v>33476.188609999997</v>
      </c>
      <c r="L355" s="5">
        <v>9556.1691599999995</v>
      </c>
      <c r="M355" s="5">
        <v>23920.01945</v>
      </c>
      <c r="N355" s="131">
        <v>162552.43201000002</v>
      </c>
      <c r="O355" s="5">
        <v>11938.39284</v>
      </c>
      <c r="P355" s="5">
        <v>149721.85334</v>
      </c>
      <c r="Q355" s="5">
        <v>892.18583000000001</v>
      </c>
      <c r="R355" s="6">
        <v>196028.62062</v>
      </c>
      <c r="S355" s="6">
        <v>29530.952409999969</v>
      </c>
      <c r="V355" s="1"/>
    </row>
    <row r="356" spans="2:22" ht="51.75" customHeight="1">
      <c r="B356" s="9" t="s">
        <v>22</v>
      </c>
      <c r="C356" s="11">
        <v>1853810.7271899998</v>
      </c>
      <c r="D356" s="10">
        <v>380832.21745999996</v>
      </c>
      <c r="E356" s="10">
        <v>268600.06122000003</v>
      </c>
      <c r="F356" s="11">
        <v>649432.27867999999</v>
      </c>
      <c r="G356" s="10">
        <v>275993.28173000005</v>
      </c>
      <c r="H356" s="10">
        <v>30649.125609999999</v>
      </c>
      <c r="I356" s="10">
        <v>628210.06578999991</v>
      </c>
      <c r="J356" s="11">
        <v>934852.47312999994</v>
      </c>
      <c r="K356" s="11">
        <v>39990.270210000002</v>
      </c>
      <c r="L356" s="10">
        <v>12874.42143</v>
      </c>
      <c r="M356" s="10">
        <v>27115.84878</v>
      </c>
      <c r="N356" s="130">
        <v>190536.18152999997</v>
      </c>
      <c r="O356" s="10">
        <v>16531.856949999998</v>
      </c>
      <c r="P356" s="10">
        <v>173158.67846999998</v>
      </c>
      <c r="Q356" s="10">
        <v>845.64611000000002</v>
      </c>
      <c r="R356" s="11">
        <v>230526.45173999999</v>
      </c>
      <c r="S356" s="11">
        <v>38999.523640000058</v>
      </c>
      <c r="V356" s="1"/>
    </row>
    <row r="357" spans="2:22" ht="51.75" customHeight="1">
      <c r="B357" s="37" t="s">
        <v>23</v>
      </c>
      <c r="C357" s="6">
        <v>1710951.41133</v>
      </c>
      <c r="D357" s="5">
        <v>335177.65952999995</v>
      </c>
      <c r="E357" s="5">
        <v>233871.47555999999</v>
      </c>
      <c r="F357" s="6">
        <v>569049.13509</v>
      </c>
      <c r="G357" s="5">
        <v>231196.02604</v>
      </c>
      <c r="H357" s="5">
        <v>24204.49077</v>
      </c>
      <c r="I357" s="5">
        <v>647118.35428999993</v>
      </c>
      <c r="J357" s="6">
        <v>902518.87109999999</v>
      </c>
      <c r="K357" s="6">
        <v>32437.448710000001</v>
      </c>
      <c r="L357" s="5">
        <v>10981.409250000001</v>
      </c>
      <c r="M357" s="5">
        <v>21456.03946</v>
      </c>
      <c r="N357" s="131">
        <v>177365.16813999999</v>
      </c>
      <c r="O357" s="5">
        <v>19600.071219999998</v>
      </c>
      <c r="P357" s="5">
        <v>157497.25530000002</v>
      </c>
      <c r="Q357" s="5">
        <v>267.84161999999998</v>
      </c>
      <c r="R357" s="6">
        <v>209802.61684999999</v>
      </c>
      <c r="S357" s="6">
        <v>29580.788290000055</v>
      </c>
      <c r="V357" s="1"/>
    </row>
    <row r="358" spans="2:22" ht="51.75" customHeight="1">
      <c r="B358" s="9" t="s">
        <v>24</v>
      </c>
      <c r="C358" s="11">
        <v>1554400.1243499997</v>
      </c>
      <c r="D358" s="10">
        <v>328807.05382999999</v>
      </c>
      <c r="E358" s="10">
        <v>214982.16999000002</v>
      </c>
      <c r="F358" s="11">
        <v>543789.22381999996</v>
      </c>
      <c r="G358" s="10">
        <v>209233.81015999999</v>
      </c>
      <c r="H358" s="10">
        <v>30240.923159999998</v>
      </c>
      <c r="I358" s="10">
        <v>490970.47467000003</v>
      </c>
      <c r="J358" s="11">
        <v>730445.20799000002</v>
      </c>
      <c r="K358" s="11">
        <v>44675.65408</v>
      </c>
      <c r="L358" s="10">
        <v>12009.823490000001</v>
      </c>
      <c r="M358" s="10">
        <v>32665.830590000001</v>
      </c>
      <c r="N358" s="130">
        <v>169686.00320000004</v>
      </c>
      <c r="O358" s="10">
        <v>27756.47495</v>
      </c>
      <c r="P358" s="10">
        <v>140896.88530000002</v>
      </c>
      <c r="Q358" s="10">
        <v>1032.6429499999999</v>
      </c>
      <c r="R358" s="11">
        <v>214361.65728000004</v>
      </c>
      <c r="S358" s="11">
        <v>65804.03525999983</v>
      </c>
      <c r="V358" s="1"/>
    </row>
    <row r="359" spans="2:22" ht="51.75" customHeight="1">
      <c r="B359" s="17" t="s">
        <v>25</v>
      </c>
      <c r="C359" s="6">
        <v>1651475.9399999997</v>
      </c>
      <c r="D359" s="5">
        <v>363915.00400000002</v>
      </c>
      <c r="E359" s="5">
        <v>156210.94</v>
      </c>
      <c r="F359" s="6">
        <v>520125.94400000002</v>
      </c>
      <c r="G359" s="5">
        <v>223830.753</v>
      </c>
      <c r="H359" s="5">
        <v>30434.204000000002</v>
      </c>
      <c r="I359" s="5">
        <v>615905.625</v>
      </c>
      <c r="J359" s="6">
        <v>870170.58200000005</v>
      </c>
      <c r="K359" s="6">
        <v>32951.985000000001</v>
      </c>
      <c r="L359" s="5">
        <v>10260.288</v>
      </c>
      <c r="M359" s="5">
        <v>22691.697</v>
      </c>
      <c r="N359" s="131">
        <v>150028.15400000001</v>
      </c>
      <c r="O359" s="5">
        <v>27003.34</v>
      </c>
      <c r="P359" s="5">
        <v>122359.69100000001</v>
      </c>
      <c r="Q359" s="5">
        <v>665.12300000000005</v>
      </c>
      <c r="R359" s="6">
        <v>182980.13900000002</v>
      </c>
      <c r="S359" s="6">
        <v>78199.274999999761</v>
      </c>
      <c r="V359" s="1"/>
    </row>
    <row r="360" spans="2:22" ht="51.75" customHeight="1">
      <c r="B360" s="9" t="s">
        <v>26</v>
      </c>
      <c r="C360" s="11">
        <v>1620082.0180000002</v>
      </c>
      <c r="D360" s="10">
        <v>368258.69099999999</v>
      </c>
      <c r="E360" s="10">
        <v>205617.823</v>
      </c>
      <c r="F360" s="11">
        <v>573876.51399999997</v>
      </c>
      <c r="G360" s="10">
        <v>220137.00099999999</v>
      </c>
      <c r="H360" s="10">
        <v>27989.17</v>
      </c>
      <c r="I360" s="10">
        <v>550449.625</v>
      </c>
      <c r="J360" s="11">
        <v>798575.79600000009</v>
      </c>
      <c r="K360" s="11">
        <v>31084.972999999998</v>
      </c>
      <c r="L360" s="10">
        <v>10108.446</v>
      </c>
      <c r="M360" s="10">
        <v>20976.526999999998</v>
      </c>
      <c r="N360" s="130">
        <v>172706.44100000002</v>
      </c>
      <c r="O360" s="10">
        <v>19142.937999999998</v>
      </c>
      <c r="P360" s="10">
        <v>152685.96900000001</v>
      </c>
      <c r="Q360" s="10">
        <v>877.53399999999999</v>
      </c>
      <c r="R360" s="11">
        <v>203791.41400000002</v>
      </c>
      <c r="S360" s="11">
        <v>43838.293999999994</v>
      </c>
      <c r="V360" s="1"/>
    </row>
    <row r="361" spans="2:22" ht="51.75" customHeight="1">
      <c r="B361" s="37" t="s">
        <v>27</v>
      </c>
      <c r="C361" s="6">
        <v>1825655.2148499999</v>
      </c>
      <c r="D361" s="5">
        <v>370859.78057</v>
      </c>
      <c r="E361" s="5">
        <v>371613.09510000004</v>
      </c>
      <c r="F361" s="6">
        <v>742472.87566999998</v>
      </c>
      <c r="G361" s="5">
        <v>178377.82440000001</v>
      </c>
      <c r="H361" s="5">
        <v>29492.428929999998</v>
      </c>
      <c r="I361" s="5">
        <v>499036.12706999999</v>
      </c>
      <c r="J361" s="6">
        <v>706906.38040000002</v>
      </c>
      <c r="K361" s="6">
        <v>49605.026080000003</v>
      </c>
      <c r="L361" s="5">
        <v>10095.46838</v>
      </c>
      <c r="M361" s="5">
        <v>39509.557700000005</v>
      </c>
      <c r="N361" s="131">
        <v>220098.43646</v>
      </c>
      <c r="O361" s="5">
        <v>24464.16332</v>
      </c>
      <c r="P361" s="5">
        <v>195073.79936</v>
      </c>
      <c r="Q361" s="5">
        <v>560.47378000000003</v>
      </c>
      <c r="R361" s="6">
        <v>269703.46253999998</v>
      </c>
      <c r="S361" s="6">
        <v>106572.49623999983</v>
      </c>
      <c r="V361" s="1"/>
    </row>
    <row r="362" spans="2:22" ht="51.75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5"/>
      <c r="L362" s="36"/>
      <c r="M362" s="36"/>
      <c r="N362" s="35"/>
      <c r="O362" s="36"/>
      <c r="P362" s="36"/>
      <c r="Q362" s="36"/>
      <c r="R362" s="35"/>
      <c r="S362" s="35"/>
      <c r="V362" s="1"/>
    </row>
    <row r="363" spans="2:22" ht="51.75" customHeight="1">
      <c r="B363" s="9" t="s">
        <v>16</v>
      </c>
      <c r="C363" s="11">
        <v>1623465.85093</v>
      </c>
      <c r="D363" s="10">
        <v>380958.23102999997</v>
      </c>
      <c r="E363" s="10">
        <v>171300.03430999999</v>
      </c>
      <c r="F363" s="11">
        <v>552258.26533999993</v>
      </c>
      <c r="G363" s="10">
        <v>306334.53867000004</v>
      </c>
      <c r="H363" s="10">
        <v>28973.077370000003</v>
      </c>
      <c r="I363" s="10">
        <v>491663.33058000001</v>
      </c>
      <c r="J363" s="11">
        <v>826970.94662000006</v>
      </c>
      <c r="K363" s="11">
        <v>37811.980940000001</v>
      </c>
      <c r="L363" s="10">
        <v>11086.091470000001</v>
      </c>
      <c r="M363" s="10">
        <v>26725.889469999998</v>
      </c>
      <c r="N363" s="130">
        <v>178789.98692000002</v>
      </c>
      <c r="O363" s="10">
        <v>15980.776949999999</v>
      </c>
      <c r="P363" s="10">
        <v>161754.39443000001</v>
      </c>
      <c r="Q363" s="10">
        <v>1054.8155400000001</v>
      </c>
      <c r="R363" s="11">
        <v>216601.96786000003</v>
      </c>
      <c r="S363" s="11">
        <v>27634.671109999967</v>
      </c>
      <c r="V363" s="1"/>
    </row>
    <row r="364" spans="2:22" ht="51.75" customHeight="1">
      <c r="B364" s="37" t="s">
        <v>17</v>
      </c>
      <c r="C364" s="6">
        <v>1441762.1817099999</v>
      </c>
      <c r="D364" s="5">
        <v>328739.53783999995</v>
      </c>
      <c r="E364" s="5">
        <v>169712.92528999998</v>
      </c>
      <c r="F364" s="6">
        <v>498452.46312999993</v>
      </c>
      <c r="G364" s="5">
        <v>176186.59969999999</v>
      </c>
      <c r="H364" s="5">
        <v>24630.156600000002</v>
      </c>
      <c r="I364" s="5">
        <v>468111.96410000004</v>
      </c>
      <c r="J364" s="6">
        <v>668928.72039999999</v>
      </c>
      <c r="K364" s="6">
        <v>28445.634319999997</v>
      </c>
      <c r="L364" s="5">
        <v>7801.3662999999997</v>
      </c>
      <c r="M364" s="5">
        <v>20644.26802</v>
      </c>
      <c r="N364" s="131">
        <v>165086.04942999998</v>
      </c>
      <c r="O364" s="5">
        <v>14076.602510000001</v>
      </c>
      <c r="P364" s="5">
        <v>150265.88621999999</v>
      </c>
      <c r="Q364" s="5">
        <v>743.5607</v>
      </c>
      <c r="R364" s="6">
        <v>193531.68374999997</v>
      </c>
      <c r="S364" s="6">
        <v>80849.314430000115</v>
      </c>
      <c r="V364" s="1"/>
    </row>
    <row r="365" spans="2:22" ht="51.75" customHeight="1">
      <c r="B365" s="9" t="s">
        <v>18</v>
      </c>
      <c r="C365" s="11">
        <v>1613719.1684100004</v>
      </c>
      <c r="D365" s="10">
        <v>369099.76723</v>
      </c>
      <c r="E365" s="10">
        <v>185250.93377999999</v>
      </c>
      <c r="F365" s="11">
        <v>554350.70100999996</v>
      </c>
      <c r="G365" s="10">
        <v>234666.36053000001</v>
      </c>
      <c r="H365" s="10">
        <v>21349.466059999999</v>
      </c>
      <c r="I365" s="10">
        <v>488483.61819999997</v>
      </c>
      <c r="J365" s="11">
        <v>744499.44478999998</v>
      </c>
      <c r="K365" s="11">
        <v>35908.646580000001</v>
      </c>
      <c r="L365" s="10">
        <v>10124.17598</v>
      </c>
      <c r="M365" s="10">
        <v>25784.470600000001</v>
      </c>
      <c r="N365" s="130">
        <v>179573.89032999999</v>
      </c>
      <c r="O365" s="10">
        <v>15134.43302</v>
      </c>
      <c r="P365" s="10">
        <v>163282.71713999999</v>
      </c>
      <c r="Q365" s="10">
        <v>1156.74017</v>
      </c>
      <c r="R365" s="11">
        <v>215482.53691</v>
      </c>
      <c r="S365" s="11">
        <v>99386.485700000223</v>
      </c>
      <c r="V365" s="1"/>
    </row>
    <row r="366" spans="2:22" ht="51.75" customHeight="1">
      <c r="B366" s="37" t="s">
        <v>19</v>
      </c>
      <c r="C366" s="6">
        <v>1875276.2193800001</v>
      </c>
      <c r="D366" s="5">
        <v>355808.18061000004</v>
      </c>
      <c r="E366" s="5">
        <v>143122.70603999999</v>
      </c>
      <c r="F366" s="6">
        <v>498930.88665</v>
      </c>
      <c r="G366" s="5">
        <v>227512.07741999999</v>
      </c>
      <c r="H366" s="5">
        <v>18340.56422</v>
      </c>
      <c r="I366" s="5">
        <v>839364.02116999996</v>
      </c>
      <c r="J366" s="6">
        <v>1085216.6628099999</v>
      </c>
      <c r="K366" s="6">
        <v>35886.237730000001</v>
      </c>
      <c r="L366" s="5">
        <v>10626.187029999999</v>
      </c>
      <c r="M366" s="5">
        <v>25260.0507</v>
      </c>
      <c r="N366" s="131">
        <v>201211.20874000003</v>
      </c>
      <c r="O366" s="5">
        <v>15054.70089</v>
      </c>
      <c r="P366" s="5">
        <v>185560.86777000001</v>
      </c>
      <c r="Q366" s="5">
        <v>595.64008000000001</v>
      </c>
      <c r="R366" s="6">
        <v>237097.44647000002</v>
      </c>
      <c r="S366" s="6">
        <v>54031.223450000252</v>
      </c>
      <c r="V366" s="1"/>
    </row>
    <row r="367" spans="2:22" ht="51.75" customHeight="1">
      <c r="B367" s="9" t="s">
        <v>20</v>
      </c>
      <c r="C367" s="11">
        <v>1580679.0335899999</v>
      </c>
      <c r="D367" s="10">
        <v>384067.31637999997</v>
      </c>
      <c r="E367" s="10">
        <v>219939.30333000002</v>
      </c>
      <c r="F367" s="11">
        <v>604006.61971</v>
      </c>
      <c r="G367" s="10">
        <v>163909.01452</v>
      </c>
      <c r="H367" s="10">
        <v>22842.6666</v>
      </c>
      <c r="I367" s="10">
        <v>545384.69585999998</v>
      </c>
      <c r="J367" s="11">
        <v>732136.37697999994</v>
      </c>
      <c r="K367" s="11">
        <v>38276.522750000004</v>
      </c>
      <c r="L367" s="10">
        <v>9388.5167300000012</v>
      </c>
      <c r="M367" s="10">
        <v>28888.006020000001</v>
      </c>
      <c r="N367" s="130">
        <v>166527.96497000003</v>
      </c>
      <c r="O367" s="10">
        <v>19066.67124</v>
      </c>
      <c r="P367" s="10">
        <v>146943.09433000002</v>
      </c>
      <c r="Q367" s="10">
        <v>518.19939999999997</v>
      </c>
      <c r="R367" s="11">
        <v>204804.48772000003</v>
      </c>
      <c r="S367" s="11">
        <v>39731.549179999827</v>
      </c>
      <c r="V367" s="1"/>
    </row>
    <row r="368" spans="2:22" ht="51.75" customHeight="1">
      <c r="B368" s="17" t="s">
        <v>21</v>
      </c>
      <c r="C368" s="6">
        <v>1403952.0295899997</v>
      </c>
      <c r="D368" s="5">
        <v>389166.74732999998</v>
      </c>
      <c r="E368" s="5">
        <v>164252.00187000001</v>
      </c>
      <c r="F368" s="6">
        <v>553418.74919999996</v>
      </c>
      <c r="G368" s="5">
        <v>152178.49547999998</v>
      </c>
      <c r="H368" s="5">
        <v>21657.542079999999</v>
      </c>
      <c r="I368" s="5">
        <v>450427.32395999995</v>
      </c>
      <c r="J368" s="6">
        <v>624263.36151999992</v>
      </c>
      <c r="K368" s="6">
        <v>30206.839639999998</v>
      </c>
      <c r="L368" s="5">
        <v>9330.8516</v>
      </c>
      <c r="M368" s="5">
        <v>20875.98804</v>
      </c>
      <c r="N368" s="131">
        <v>156261.42779999998</v>
      </c>
      <c r="O368" s="5">
        <v>18327.623319999999</v>
      </c>
      <c r="P368" s="5">
        <v>137247.19284</v>
      </c>
      <c r="Q368" s="5">
        <v>686.61163999999997</v>
      </c>
      <c r="R368" s="6">
        <v>186468.26743999997</v>
      </c>
      <c r="S368" s="6">
        <v>39801.651429999823</v>
      </c>
      <c r="V368" s="1"/>
    </row>
    <row r="369" spans="2:22" ht="51.75" customHeight="1">
      <c r="B369" s="9" t="s">
        <v>22</v>
      </c>
      <c r="C369" s="11">
        <v>1780101.2652700003</v>
      </c>
      <c r="D369" s="10">
        <v>464997.33880999999</v>
      </c>
      <c r="E369" s="10">
        <v>248970.12709999998</v>
      </c>
      <c r="F369" s="11">
        <v>713967.46591000003</v>
      </c>
      <c r="G369" s="10">
        <v>214631.98428999999</v>
      </c>
      <c r="H369" s="10">
        <v>23051.311020000001</v>
      </c>
      <c r="I369" s="10">
        <v>574913.57944</v>
      </c>
      <c r="J369" s="11">
        <v>812596.87474999996</v>
      </c>
      <c r="K369" s="11">
        <v>38428.127619999999</v>
      </c>
      <c r="L369" s="10">
        <v>11841.739089999999</v>
      </c>
      <c r="M369" s="10">
        <v>26586.38853</v>
      </c>
      <c r="N369" s="130">
        <v>174288.75293000002</v>
      </c>
      <c r="O369" s="10">
        <v>17542.34491</v>
      </c>
      <c r="P369" s="10">
        <v>156124.45102000001</v>
      </c>
      <c r="Q369" s="10">
        <v>621.95699999999999</v>
      </c>
      <c r="R369" s="11">
        <v>212716.88055</v>
      </c>
      <c r="S369" s="11">
        <v>40820.044060000102</v>
      </c>
      <c r="V369" s="1"/>
    </row>
    <row r="370" spans="2:22" ht="51.75" customHeight="1">
      <c r="B370" s="37" t="s">
        <v>23</v>
      </c>
      <c r="C370" s="6">
        <v>1836741.6936000001</v>
      </c>
      <c r="D370" s="5">
        <v>369563.96697000001</v>
      </c>
      <c r="E370" s="5">
        <v>296028.2316</v>
      </c>
      <c r="F370" s="6">
        <v>665592.19857000001</v>
      </c>
      <c r="G370" s="5">
        <v>261642.34797</v>
      </c>
      <c r="H370" s="5">
        <v>29323.313469999997</v>
      </c>
      <c r="I370" s="5">
        <v>596142.17241999996</v>
      </c>
      <c r="J370" s="6">
        <v>887107.83386000001</v>
      </c>
      <c r="K370" s="6">
        <v>33782.827870000001</v>
      </c>
      <c r="L370" s="5">
        <v>10405.584500000001</v>
      </c>
      <c r="M370" s="5">
        <v>23377.24337</v>
      </c>
      <c r="N370" s="131">
        <v>216010.85307000001</v>
      </c>
      <c r="O370" s="5">
        <v>21012.322940000002</v>
      </c>
      <c r="P370" s="5">
        <v>194454.83322999999</v>
      </c>
      <c r="Q370" s="5">
        <v>543.69690000000003</v>
      </c>
      <c r="R370" s="6">
        <v>249793.68094000002</v>
      </c>
      <c r="S370" s="6">
        <v>34247.98022999987</v>
      </c>
      <c r="V370" s="1"/>
    </row>
    <row r="371" spans="2:22" ht="51.75" customHeight="1">
      <c r="B371" s="227" t="s">
        <v>24</v>
      </c>
      <c r="C371" s="226">
        <v>1830320.44539</v>
      </c>
      <c r="D371" s="225">
        <v>364575.36377</v>
      </c>
      <c r="E371" s="225">
        <v>281847.55238999997</v>
      </c>
      <c r="F371" s="226">
        <v>646422.91616000002</v>
      </c>
      <c r="G371" s="225">
        <v>186953.23537000001</v>
      </c>
      <c r="H371" s="225">
        <v>30752.341760000003</v>
      </c>
      <c r="I371" s="225">
        <v>664129.15914</v>
      </c>
      <c r="J371" s="226">
        <v>881834.73626999999</v>
      </c>
      <c r="K371" s="226">
        <v>61479.350960000003</v>
      </c>
      <c r="L371" s="225">
        <v>11485.833349999999</v>
      </c>
      <c r="M371" s="225">
        <v>49993.517610000003</v>
      </c>
      <c r="N371" s="228">
        <v>192705.52828999999</v>
      </c>
      <c r="O371" s="225">
        <v>16610.685079999999</v>
      </c>
      <c r="P371" s="225">
        <v>174632.67992</v>
      </c>
      <c r="Q371" s="225">
        <v>1462.16329</v>
      </c>
      <c r="R371" s="226">
        <v>254184.87925</v>
      </c>
      <c r="S371" s="226">
        <v>47877.913709999993</v>
      </c>
      <c r="V371" s="1"/>
    </row>
    <row r="372" spans="2:22" ht="51.75" customHeight="1">
      <c r="B372" s="218" t="s">
        <v>169</v>
      </c>
      <c r="C372" s="219">
        <f>C350+C351+C352+C353+C354+C355+C356+C357+C358</f>
        <v>13998186.957499998</v>
      </c>
      <c r="D372" s="219">
        <f t="shared" ref="D372:S372" si="84">D350+D351+D352+D353+D354+D355+D356+D357+D358</f>
        <v>3172630.9045199999</v>
      </c>
      <c r="E372" s="219">
        <f>E350+E351+E352+E353+E354+E355+E356+E357+E358</f>
        <v>1880949.6063699999</v>
      </c>
      <c r="F372" s="219">
        <f t="shared" si="84"/>
        <v>5053580.5108899996</v>
      </c>
      <c r="G372" s="219">
        <f t="shared" si="84"/>
        <v>2014846.2422400001</v>
      </c>
      <c r="H372" s="219">
        <f>H350+H351+H352+H353+H354+H355+H356+H357+H358</f>
        <v>215686.6329</v>
      </c>
      <c r="I372" s="219">
        <f t="shared" si="84"/>
        <v>4512424.3266799999</v>
      </c>
      <c r="J372" s="219">
        <f t="shared" si="84"/>
        <v>6742957.2018200001</v>
      </c>
      <c r="K372" s="219">
        <f t="shared" si="84"/>
        <v>299878.40836999996</v>
      </c>
      <c r="L372" s="219">
        <f t="shared" si="84"/>
        <v>93970.074279999986</v>
      </c>
      <c r="M372" s="219">
        <f t="shared" si="84"/>
        <v>205908.33408999999</v>
      </c>
      <c r="N372" s="219">
        <f t="shared" si="84"/>
        <v>1485868.9597900002</v>
      </c>
      <c r="O372" s="219">
        <f t="shared" si="84"/>
        <v>158189.14114999998</v>
      </c>
      <c r="P372" s="219">
        <f t="shared" si="84"/>
        <v>1320529.47434</v>
      </c>
      <c r="Q372" s="219">
        <f t="shared" si="84"/>
        <v>7150.3443000000007</v>
      </c>
      <c r="R372" s="219">
        <f>R350+R351+R352+R353+R354+R355+R356+R357+R358</f>
        <v>1785747.3681600001</v>
      </c>
      <c r="S372" s="219">
        <f t="shared" si="84"/>
        <v>415901.87662999996</v>
      </c>
      <c r="V372" s="1"/>
    </row>
    <row r="373" spans="2:22" ht="51.75" customHeight="1">
      <c r="B373" s="218" t="s">
        <v>170</v>
      </c>
      <c r="C373" s="219">
        <f>C363+C364+C365+C366+C367+C368+C369+C370+C371</f>
        <v>14986017.887870003</v>
      </c>
      <c r="D373" s="219">
        <f t="shared" ref="D373:S373" si="85">D363+D364+D365+D366+D367+D368+D369+D370+D371</f>
        <v>3406976.44997</v>
      </c>
      <c r="E373" s="219">
        <f t="shared" si="85"/>
        <v>1880423.8157099998</v>
      </c>
      <c r="F373" s="219">
        <f t="shared" si="85"/>
        <v>5287400.2656800002</v>
      </c>
      <c r="G373" s="219">
        <f t="shared" si="85"/>
        <v>1924014.6539500002</v>
      </c>
      <c r="H373" s="219">
        <f>H363+H364+H365+H366+H367+H368+H369+H370+H371</f>
        <v>220920.43917999999</v>
      </c>
      <c r="I373" s="219">
        <f t="shared" si="85"/>
        <v>5118619.8648699997</v>
      </c>
      <c r="J373" s="219">
        <f t="shared" si="85"/>
        <v>7263554.9580000006</v>
      </c>
      <c r="K373" s="219">
        <f t="shared" si="85"/>
        <v>340226.16840999998</v>
      </c>
      <c r="L373" s="219">
        <f t="shared" si="85"/>
        <v>92090.346050000007</v>
      </c>
      <c r="M373" s="219">
        <f t="shared" si="85"/>
        <v>248135.82236000002</v>
      </c>
      <c r="N373" s="219">
        <f t="shared" si="85"/>
        <v>1630455.6624799999</v>
      </c>
      <c r="O373" s="219">
        <f t="shared" si="85"/>
        <v>152806.16086</v>
      </c>
      <c r="P373" s="219">
        <f t="shared" si="85"/>
        <v>1470266.1169</v>
      </c>
      <c r="Q373" s="219">
        <f t="shared" si="85"/>
        <v>7383.38472</v>
      </c>
      <c r="R373" s="219">
        <f>R363+R364+R365+R366+R367+R368+R369+R370+R371</f>
        <v>1970681.8308899999</v>
      </c>
      <c r="S373" s="219">
        <f t="shared" si="85"/>
        <v>464380.83330000017</v>
      </c>
      <c r="V373" s="1"/>
    </row>
    <row r="374" spans="2:22" customFormat="1" ht="30" customHeight="1"/>
    <row r="375" spans="2:22" ht="31.5">
      <c r="B375" s="18" t="s">
        <v>28</v>
      </c>
      <c r="S375" s="20" t="s">
        <v>29</v>
      </c>
    </row>
    <row r="376" spans="2:22" s="3" customFormat="1" ht="36">
      <c r="B376" s="21" t="s">
        <v>160</v>
      </c>
      <c r="C376" s="45"/>
      <c r="N376" s="128"/>
      <c r="S376" s="20" t="s">
        <v>161</v>
      </c>
      <c r="V376"/>
    </row>
  </sheetData>
  <mergeCells count="10">
    <mergeCell ref="B2:S2"/>
    <mergeCell ref="B3:S3"/>
    <mergeCell ref="B4:S4"/>
    <mergeCell ref="R5:S5"/>
    <mergeCell ref="B7:B11"/>
    <mergeCell ref="C7:S8"/>
    <mergeCell ref="D9:F9"/>
    <mergeCell ref="G9:J9"/>
    <mergeCell ref="K9:R9"/>
    <mergeCell ref="S9:S11"/>
  </mergeCells>
  <printOptions horizontalCentered="1" verticalCentered="1"/>
  <pageMargins left="0.05" right="0.05" top="0.25" bottom="0.25" header="0" footer="0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486"/>
  <sheetViews>
    <sheetView rightToLeft="1" zoomScale="20" zoomScaleNormal="20" workbookViewId="0">
      <selection activeCell="B2" sqref="B2:M2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45.5703125" style="8" customWidth="1"/>
    <col min="4" max="12" width="45.5703125" style="1" customWidth="1"/>
    <col min="13" max="13" width="57" style="1" customWidth="1"/>
    <col min="14" max="14" width="19.28515625" style="1" bestFit="1" customWidth="1"/>
    <col min="15" max="16384" width="8.85546875" style="1"/>
  </cols>
  <sheetData>
    <row r="1" spans="2:19">
      <c r="C1" s="1"/>
    </row>
    <row r="2" spans="2:19" ht="50.1" customHeight="1">
      <c r="B2" s="265" t="s">
        <v>71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11"/>
      <c r="O2" s="111"/>
      <c r="P2" s="111"/>
      <c r="Q2" s="111"/>
      <c r="R2" s="111"/>
      <c r="S2" s="111"/>
    </row>
    <row r="3" spans="2:19" ht="50.1" customHeight="1">
      <c r="B3" s="265" t="s">
        <v>72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111"/>
      <c r="O3" s="111"/>
      <c r="P3" s="111"/>
      <c r="Q3" s="111"/>
      <c r="R3" s="111"/>
      <c r="S3" s="111"/>
    </row>
    <row r="4" spans="2:19" ht="50.1" customHeight="1">
      <c r="B4" s="265" t="s">
        <v>73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111"/>
      <c r="O4" s="111"/>
      <c r="P4" s="111"/>
      <c r="Q4" s="111"/>
      <c r="R4" s="111"/>
      <c r="S4" s="111"/>
    </row>
    <row r="5" spans="2:19" s="209" customFormat="1" ht="50.1" customHeight="1">
      <c r="B5" s="206" t="s">
        <v>3</v>
      </c>
      <c r="C5" s="202"/>
      <c r="D5" s="203"/>
      <c r="E5" s="203"/>
      <c r="F5" s="203"/>
      <c r="G5" s="203"/>
      <c r="H5" s="203"/>
      <c r="I5" s="203"/>
      <c r="J5" s="203"/>
      <c r="K5" s="203"/>
      <c r="L5" s="203"/>
      <c r="M5" s="213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184"/>
    </row>
    <row r="7" spans="2:19" ht="125.25" customHeight="1">
      <c r="B7" s="239" t="s">
        <v>32</v>
      </c>
      <c r="C7" s="266" t="s">
        <v>122</v>
      </c>
      <c r="D7" s="267"/>
      <c r="E7" s="267"/>
      <c r="F7" s="267"/>
      <c r="G7" s="267"/>
      <c r="H7" s="267"/>
      <c r="I7" s="267"/>
      <c r="J7" s="267"/>
      <c r="K7" s="267"/>
      <c r="L7" s="267"/>
      <c r="M7" s="268"/>
      <c r="N7" s="110"/>
      <c r="O7" s="110"/>
      <c r="P7" s="110"/>
      <c r="Q7" s="110"/>
      <c r="R7" s="110"/>
      <c r="S7" s="110"/>
    </row>
    <row r="8" spans="2:19" ht="125.25" customHeight="1">
      <c r="B8" s="240"/>
      <c r="C8" s="269"/>
      <c r="D8" s="270"/>
      <c r="E8" s="270"/>
      <c r="F8" s="270"/>
      <c r="G8" s="270"/>
      <c r="H8" s="270"/>
      <c r="I8" s="270"/>
      <c r="J8" s="270"/>
      <c r="K8" s="270"/>
      <c r="L8" s="270"/>
      <c r="M8" s="271"/>
      <c r="N8" s="110"/>
      <c r="O8" s="110"/>
      <c r="P8" s="110"/>
      <c r="Q8" s="110"/>
      <c r="R8" s="110"/>
      <c r="S8" s="110"/>
    </row>
    <row r="9" spans="2:19" ht="151.5" customHeight="1">
      <c r="B9" s="240"/>
      <c r="C9" s="26"/>
      <c r="D9" s="247" t="s">
        <v>34</v>
      </c>
      <c r="E9" s="248"/>
      <c r="F9" s="249"/>
      <c r="G9" s="248" t="s">
        <v>35</v>
      </c>
      <c r="H9" s="248"/>
      <c r="I9" s="248"/>
      <c r="J9" s="247" t="s">
        <v>36</v>
      </c>
      <c r="K9" s="248"/>
      <c r="L9" s="249"/>
      <c r="M9" s="250" t="s">
        <v>37</v>
      </c>
    </row>
    <row r="10" spans="2:19" s="27" customFormat="1" ht="110.1" customHeight="1">
      <c r="B10" s="240"/>
      <c r="C10" s="26"/>
      <c r="D10" s="112" t="s">
        <v>38</v>
      </c>
      <c r="E10" s="115" t="s">
        <v>39</v>
      </c>
      <c r="F10" s="116"/>
      <c r="G10" s="115" t="s">
        <v>41</v>
      </c>
      <c r="H10" s="115" t="s">
        <v>42</v>
      </c>
      <c r="I10" s="117"/>
      <c r="J10" s="118" t="s">
        <v>43</v>
      </c>
      <c r="K10" s="112" t="s">
        <v>42</v>
      </c>
      <c r="L10" s="116"/>
      <c r="M10" s="251"/>
      <c r="N10" s="119"/>
      <c r="O10" s="119"/>
      <c r="P10" s="119"/>
      <c r="Q10" s="119"/>
    </row>
    <row r="11" spans="2:19" s="27" customFormat="1" ht="110.1" customHeight="1">
      <c r="B11" s="241"/>
      <c r="C11" s="28"/>
      <c r="D11" s="120" t="s">
        <v>45</v>
      </c>
      <c r="E11" s="121" t="s">
        <v>46</v>
      </c>
      <c r="F11" s="121"/>
      <c r="G11" s="122" t="s">
        <v>48</v>
      </c>
      <c r="H11" s="122" t="s">
        <v>49</v>
      </c>
      <c r="I11" s="123"/>
      <c r="J11" s="124" t="s">
        <v>50</v>
      </c>
      <c r="K11" s="114" t="s">
        <v>49</v>
      </c>
      <c r="L11" s="122"/>
      <c r="M11" s="252"/>
      <c r="N11" s="125"/>
      <c r="O11" s="119"/>
      <c r="P11" s="119"/>
      <c r="Q11" s="119"/>
    </row>
    <row r="12" spans="2:19" ht="50.1" hidden="1" customHeight="1">
      <c r="B12" s="4">
        <v>2000</v>
      </c>
      <c r="C12" s="49">
        <f>SUM(C38:C49)</f>
        <v>-1912822.2406400002</v>
      </c>
      <c r="D12" s="47">
        <f>SUM(D38:D49)</f>
        <v>-138995.13384999998</v>
      </c>
      <c r="E12" s="47">
        <f>SUM(E38:E49)</f>
        <v>-303980.12331</v>
      </c>
      <c r="F12" s="31">
        <f>E12+D12</f>
        <v>-442975.25715999998</v>
      </c>
      <c r="G12" s="47">
        <f>SUM(G38:G49)</f>
        <v>4643.0043299999988</v>
      </c>
      <c r="H12" s="47">
        <f>SUM(H38:H49)</f>
        <v>-971838.05722999992</v>
      </c>
      <c r="I12" s="31">
        <f t="shared" ref="I12:I49" si="0">H12+G12</f>
        <v>-967195.05289999989</v>
      </c>
      <c r="J12" s="47">
        <f>SUM(J38:J49)</f>
        <v>-209447.59544999996</v>
      </c>
      <c r="K12" s="47">
        <f>SUM(K38:K49)</f>
        <v>-220595.26376999999</v>
      </c>
      <c r="L12" s="31">
        <f t="shared" ref="L12:L49" si="1">K12+J12</f>
        <v>-430042.85921999998</v>
      </c>
      <c r="M12" s="49">
        <f>SUM(M38:M49)</f>
        <v>-72609.071360000045</v>
      </c>
      <c r="N12" s="46"/>
    </row>
    <row r="13" spans="2:19" ht="50.1" hidden="1" customHeight="1">
      <c r="B13" s="9">
        <v>2001</v>
      </c>
      <c r="C13" s="50">
        <f>SUM(C51:C62)</f>
        <v>-1826996.8659280001</v>
      </c>
      <c r="D13" s="48">
        <f>SUM(D51:D62)</f>
        <v>-3153.3408000000236</v>
      </c>
      <c r="E13" s="48">
        <f>SUM(E51:E62)</f>
        <v>-199372.42005000004</v>
      </c>
      <c r="F13" s="33">
        <f t="shared" ref="F13:F35" si="2">E13+D13</f>
        <v>-202525.76085000008</v>
      </c>
      <c r="G13" s="48">
        <f>SUM(G51:G62)</f>
        <v>1677.7288600000015</v>
      </c>
      <c r="H13" s="48">
        <f>SUM(H51:H62)</f>
        <v>-1100667.4045279999</v>
      </c>
      <c r="I13" s="33">
        <f t="shared" si="0"/>
        <v>-1098989.675668</v>
      </c>
      <c r="J13" s="48">
        <f>SUM(J51:J62)</f>
        <v>-187243.63183</v>
      </c>
      <c r="K13" s="48">
        <f>SUM(K51:K62)</f>
        <v>-291464.79022999998</v>
      </c>
      <c r="L13" s="33">
        <f t="shared" si="1"/>
        <v>-478708.42206000001</v>
      </c>
      <c r="M13" s="50">
        <f>SUM(M51:M62)</f>
        <v>-46773.007350000014</v>
      </c>
      <c r="N13" s="46"/>
    </row>
    <row r="14" spans="2:19" ht="50.1" hidden="1" customHeight="1">
      <c r="B14" s="4">
        <v>2002</v>
      </c>
      <c r="C14" s="49">
        <f>SUM(C64:C75)</f>
        <v>-1635218.0203999998</v>
      </c>
      <c r="D14" s="47">
        <f>SUM(D64:D75)</f>
        <v>169985.78018</v>
      </c>
      <c r="E14" s="47">
        <f>SUM(E64:E75)</f>
        <v>-192816.03912999996</v>
      </c>
      <c r="F14" s="31">
        <f t="shared" si="2"/>
        <v>-22830.258949999959</v>
      </c>
      <c r="G14" s="47">
        <f>SUM(G64:G75)</f>
        <v>13968.429410000002</v>
      </c>
      <c r="H14" s="47">
        <f>SUM(H64:H75)</f>
        <v>-1072565.09794</v>
      </c>
      <c r="I14" s="31">
        <f t="shared" si="0"/>
        <v>-1058596.6685299999</v>
      </c>
      <c r="J14" s="47">
        <f>SUM(J64:J75)</f>
        <v>-215263.17243999994</v>
      </c>
      <c r="K14" s="47">
        <f>SUM(K64:K75)</f>
        <v>-271244.33786999999</v>
      </c>
      <c r="L14" s="31">
        <f t="shared" si="1"/>
        <v>-486507.51030999993</v>
      </c>
      <c r="M14" s="49">
        <f>SUM(M64:M75)</f>
        <v>-67283.582610000012</v>
      </c>
      <c r="N14" s="46"/>
    </row>
    <row r="15" spans="2:19" ht="50.1" hidden="1" customHeight="1">
      <c r="B15" s="9">
        <v>2003</v>
      </c>
      <c r="C15" s="50">
        <f>SUM(C77:C88)</f>
        <v>-1935339.9673399995</v>
      </c>
      <c r="D15" s="48">
        <f>SUM(D77:D88)</f>
        <v>195844.51166999998</v>
      </c>
      <c r="E15" s="48">
        <f>SUM(E77:E88)</f>
        <v>-121873.01884999998</v>
      </c>
      <c r="F15" s="33">
        <f t="shared" si="2"/>
        <v>73971.492819999999</v>
      </c>
      <c r="G15" s="48">
        <f>SUM(G77:G88)</f>
        <v>-10026.24857</v>
      </c>
      <c r="H15" s="48">
        <f>SUM(H77:H88)</f>
        <v>-1381702.6847299999</v>
      </c>
      <c r="I15" s="33">
        <f t="shared" si="0"/>
        <v>-1391728.9332999999</v>
      </c>
      <c r="J15" s="48">
        <f>SUM(J77:J88)</f>
        <v>-211761.01115000001</v>
      </c>
      <c r="K15" s="48">
        <f>SUM(K77:K88)</f>
        <v>-322830.98149999999</v>
      </c>
      <c r="L15" s="33">
        <f t="shared" si="1"/>
        <v>-534591.99265000003</v>
      </c>
      <c r="M15" s="50">
        <f>SUM(M77:M88)</f>
        <v>-82990.534209999809</v>
      </c>
      <c r="N15" s="46"/>
    </row>
    <row r="16" spans="2:19" ht="50.1" hidden="1" customHeight="1">
      <c r="B16" s="4">
        <v>2004</v>
      </c>
      <c r="C16" s="49">
        <f>SUM(C90:C101)</f>
        <v>-3046213.1789600002</v>
      </c>
      <c r="D16" s="47">
        <f>SUM(D90:D101)</f>
        <v>379579.84775000013</v>
      </c>
      <c r="E16" s="47">
        <f>SUM(E90:E101)</f>
        <v>-235904.633</v>
      </c>
      <c r="F16" s="31">
        <f t="shared" si="2"/>
        <v>143675.21475000013</v>
      </c>
      <c r="G16" s="47">
        <f>SUM(G90:G101)</f>
        <v>-24054.071969999997</v>
      </c>
      <c r="H16" s="47">
        <f>SUM(H90:H101)</f>
        <v>-2295199.0301000001</v>
      </c>
      <c r="I16" s="31">
        <f t="shared" si="0"/>
        <v>-2319253.10207</v>
      </c>
      <c r="J16" s="47">
        <f>SUM(J90:J101)</f>
        <v>-245373.85961000001</v>
      </c>
      <c r="K16" s="47">
        <f>SUM(K90:K101)</f>
        <v>-525396.13997000013</v>
      </c>
      <c r="L16" s="31">
        <f t="shared" si="1"/>
        <v>-770769.99958000018</v>
      </c>
      <c r="M16" s="49">
        <f>SUM(M90:M101)</f>
        <v>-99865.292060000007</v>
      </c>
      <c r="N16" s="46"/>
    </row>
    <row r="17" spans="2:14" ht="50.1" hidden="1" customHeight="1">
      <c r="B17" s="9">
        <v>2005</v>
      </c>
      <c r="C17" s="50">
        <f>SUM(C103:C114)</f>
        <v>-4393302.4123</v>
      </c>
      <c r="D17" s="48">
        <f>SUM(D103:D114)</f>
        <v>334501.91126000002</v>
      </c>
      <c r="E17" s="48">
        <f>SUM(E103:E114)</f>
        <v>-407415.18234000006</v>
      </c>
      <c r="F17" s="33">
        <f t="shared" si="2"/>
        <v>-72913.271080000035</v>
      </c>
      <c r="G17" s="48">
        <f>SUM(G103:G114)</f>
        <v>-57280.236140000008</v>
      </c>
      <c r="H17" s="48">
        <f>SUM(H103:H114)</f>
        <v>-2998813.5562400003</v>
      </c>
      <c r="I17" s="33">
        <f t="shared" si="0"/>
        <v>-3056093.7923800005</v>
      </c>
      <c r="J17" s="48">
        <f>SUM(J103:J114)</f>
        <v>-285756.46098999993</v>
      </c>
      <c r="K17" s="48">
        <f>SUM(K103:K114)</f>
        <v>-846307.42426</v>
      </c>
      <c r="L17" s="33">
        <f t="shared" si="1"/>
        <v>-1132063.8852499998</v>
      </c>
      <c r="M17" s="50">
        <f>SUM(M103:M114)</f>
        <v>-132231.46359000003</v>
      </c>
      <c r="N17" s="46"/>
    </row>
    <row r="18" spans="2:14" ht="50.1" hidden="1" customHeight="1">
      <c r="B18" s="4">
        <v>2006</v>
      </c>
      <c r="C18" s="49">
        <f>SUM(C116:C127)</f>
        <v>-4497843.62158</v>
      </c>
      <c r="D18" s="47">
        <f>SUM(D116:D127)</f>
        <v>317725.41187999997</v>
      </c>
      <c r="E18" s="47">
        <f>SUM(E116:E127)</f>
        <v>-462137.91008000006</v>
      </c>
      <c r="F18" s="31">
        <f t="shared" si="2"/>
        <v>-144412.49820000009</v>
      </c>
      <c r="G18" s="47">
        <f>SUM(G116:G127)</f>
        <v>-84491.849889999998</v>
      </c>
      <c r="H18" s="47">
        <f>SUM(H116:H127)</f>
        <v>-3068056.6410000003</v>
      </c>
      <c r="I18" s="31">
        <f t="shared" si="0"/>
        <v>-3152548.4908900005</v>
      </c>
      <c r="J18" s="47">
        <f>SUM(J116:J127)</f>
        <v>-213808.01149999999</v>
      </c>
      <c r="K18" s="47">
        <f>SUM(K116:K127)</f>
        <v>-848060.83191000007</v>
      </c>
      <c r="L18" s="31">
        <f t="shared" si="1"/>
        <v>-1061868.84341</v>
      </c>
      <c r="M18" s="49">
        <f>SUM(M116:M127)</f>
        <v>-139013.78908000005</v>
      </c>
      <c r="N18" s="46"/>
    </row>
    <row r="19" spans="2:14" ht="50.1" hidden="1" customHeight="1">
      <c r="B19" s="9">
        <v>2007</v>
      </c>
      <c r="C19" s="50">
        <f>SUM(C129:C140)</f>
        <v>-5658552.525249999</v>
      </c>
      <c r="D19" s="48">
        <f>SUM(D129:D140)</f>
        <v>184183.35475</v>
      </c>
      <c r="E19" s="48">
        <f>SUM(E129:E140)</f>
        <v>-526702.64197</v>
      </c>
      <c r="F19" s="33">
        <f t="shared" si="2"/>
        <v>-342519.28722</v>
      </c>
      <c r="G19" s="48">
        <f>SUM(G129:G140)</f>
        <v>-92144.243310000005</v>
      </c>
      <c r="H19" s="48">
        <f>SUM(H129:H140)</f>
        <v>-3814728.4079800001</v>
      </c>
      <c r="I19" s="33">
        <f t="shared" si="0"/>
        <v>-3906872.65129</v>
      </c>
      <c r="J19" s="48">
        <f>SUM(J129:J140)</f>
        <v>-246080.96518</v>
      </c>
      <c r="K19" s="48">
        <f>SUM(K129:K140)</f>
        <v>-1049354.7318700003</v>
      </c>
      <c r="L19" s="33">
        <f t="shared" si="1"/>
        <v>-1295435.6970500003</v>
      </c>
      <c r="M19" s="50">
        <f>SUM(M129:M140)</f>
        <v>-113724.88968999995</v>
      </c>
      <c r="N19" s="46"/>
    </row>
    <row r="20" spans="2:14" ht="50.1" hidden="1" customHeight="1">
      <c r="B20" s="4">
        <v>2008</v>
      </c>
      <c r="C20" s="49">
        <f>SUM(C142:C153)</f>
        <v>-6427890.0242000008</v>
      </c>
      <c r="D20" s="47">
        <f>SUM(D142:D153)</f>
        <v>-67638.819279999938</v>
      </c>
      <c r="E20" s="47">
        <f>SUM(E142:E153)</f>
        <v>-686965.9699400001</v>
      </c>
      <c r="F20" s="31">
        <f t="shared" si="2"/>
        <v>-754604.78922000004</v>
      </c>
      <c r="G20" s="47">
        <f>SUM(G142:G153)</f>
        <v>-98289.123469999991</v>
      </c>
      <c r="H20" s="47">
        <f>SUM(H142:H153)</f>
        <v>-4083853.4980699993</v>
      </c>
      <c r="I20" s="31">
        <f t="shared" si="0"/>
        <v>-4182142.6215399993</v>
      </c>
      <c r="J20" s="47">
        <f>SUM(J142:J153)</f>
        <v>-253201.71565999999</v>
      </c>
      <c r="K20" s="47">
        <f>SUM(K142:K153)</f>
        <v>-1111521.0148200002</v>
      </c>
      <c r="L20" s="31">
        <f t="shared" si="1"/>
        <v>-1364722.7304800001</v>
      </c>
      <c r="M20" s="49">
        <f>SUM(M142:M153)</f>
        <v>-126419.88295999996</v>
      </c>
      <c r="N20" s="46"/>
    </row>
    <row r="21" spans="2:14" ht="50.1" hidden="1" customHeight="1">
      <c r="B21" s="9">
        <v>2009</v>
      </c>
      <c r="C21" s="50">
        <f>SUM(C155:C166)</f>
        <v>-5581371.8367299996</v>
      </c>
      <c r="D21" s="48">
        <f>SUM(D155:D166)</f>
        <v>-253365.9375</v>
      </c>
      <c r="E21" s="48">
        <f>SUM(E155:E166)</f>
        <v>-783038.75844000001</v>
      </c>
      <c r="F21" s="33">
        <f t="shared" si="2"/>
        <v>-1036404.69594</v>
      </c>
      <c r="G21" s="48">
        <f>SUM(G155:G166)</f>
        <v>-122054.86439</v>
      </c>
      <c r="H21" s="48">
        <f>SUM(H155:H166)</f>
        <v>-2949880.0597399999</v>
      </c>
      <c r="I21" s="33">
        <f t="shared" si="0"/>
        <v>-3071934.9241300002</v>
      </c>
      <c r="J21" s="48">
        <f>SUM(J155:J166)</f>
        <v>-344942.69676000002</v>
      </c>
      <c r="K21" s="48">
        <f>SUM(K155:K166)</f>
        <v>-946651.21027000004</v>
      </c>
      <c r="L21" s="33">
        <f t="shared" si="1"/>
        <v>-1291593.9070300001</v>
      </c>
      <c r="M21" s="50">
        <f>SUM(M155:M166)</f>
        <v>-181438.30962999989</v>
      </c>
      <c r="N21" s="46"/>
    </row>
    <row r="22" spans="2:14" ht="50.1" hidden="1" customHeight="1">
      <c r="B22" s="4">
        <v>2010</v>
      </c>
      <c r="C22" s="49">
        <f>SUM(C168:C179)</f>
        <v>-6060009.02697</v>
      </c>
      <c r="D22" s="47">
        <f>SUM(D168:D179)</f>
        <v>-141141.44689999998</v>
      </c>
      <c r="E22" s="47">
        <f>SUM(E168:E179)</f>
        <v>-767508.26262000005</v>
      </c>
      <c r="F22" s="31">
        <f t="shared" si="2"/>
        <v>-908649.70952000003</v>
      </c>
      <c r="G22" s="47">
        <f>SUM(G168:G179)</f>
        <v>-157699.23638000002</v>
      </c>
      <c r="H22" s="47">
        <f>SUM(H168:H179)</f>
        <v>-3398633.6558099994</v>
      </c>
      <c r="I22" s="31">
        <f t="shared" si="0"/>
        <v>-3556332.8921899996</v>
      </c>
      <c r="J22" s="47">
        <f>SUM(J168:J179)</f>
        <v>-289979.47804999992</v>
      </c>
      <c r="K22" s="47">
        <f>SUM(K168:K179)</f>
        <v>-1137243.6360799999</v>
      </c>
      <c r="L22" s="31">
        <f t="shared" si="1"/>
        <v>-1427223.1141299997</v>
      </c>
      <c r="M22" s="49">
        <f>SUM(M168:M179)</f>
        <v>-167803.31112999996</v>
      </c>
      <c r="N22" s="46"/>
    </row>
    <row r="23" spans="2:14" ht="50.1" hidden="1" customHeight="1">
      <c r="B23" s="9">
        <v>2011</v>
      </c>
      <c r="C23" s="50">
        <f>SUM(C181:C192)</f>
        <v>-7755635.9823399996</v>
      </c>
      <c r="D23" s="48">
        <f>SUM(D181:D192)</f>
        <v>-359771.7658099999</v>
      </c>
      <c r="E23" s="48">
        <f>SUM(E181:E192)</f>
        <v>-697581.66929999995</v>
      </c>
      <c r="F23" s="33">
        <f t="shared" si="2"/>
        <v>-1057353.43511</v>
      </c>
      <c r="G23" s="48">
        <f>SUM(G181:G192)</f>
        <v>-155653.89795000001</v>
      </c>
      <c r="H23" s="48">
        <f>SUM(H181:H192)</f>
        <v>-4982016.9066000003</v>
      </c>
      <c r="I23" s="33">
        <f t="shared" si="0"/>
        <v>-5137670.8045500005</v>
      </c>
      <c r="J23" s="48">
        <f>SUM(J181:J192)</f>
        <v>-378081.65834000002</v>
      </c>
      <c r="K23" s="48">
        <f>SUM(K181:K192)</f>
        <v>-996868.20788</v>
      </c>
      <c r="L23" s="33">
        <f t="shared" si="1"/>
        <v>-1374949.86622</v>
      </c>
      <c r="M23" s="50">
        <f>SUM(M181:M192)</f>
        <v>-185661.87645999971</v>
      </c>
      <c r="N23" s="46"/>
    </row>
    <row r="24" spans="2:14" ht="50.1" hidden="1" customHeight="1">
      <c r="B24" s="4">
        <v>2012</v>
      </c>
      <c r="C24" s="49">
        <f>SUM(C194:C205)</f>
        <v>-9134277.5444500018</v>
      </c>
      <c r="D24" s="47">
        <f>SUM(D194:D205)</f>
        <v>-437914.17185000004</v>
      </c>
      <c r="E24" s="47">
        <f>SUM(E194:E205)</f>
        <v>-746960.73699999996</v>
      </c>
      <c r="F24" s="31">
        <f t="shared" si="2"/>
        <v>-1184874.90885</v>
      </c>
      <c r="G24" s="47">
        <f>SUM(G194:G205)</f>
        <v>-122532.52499999998</v>
      </c>
      <c r="H24" s="47">
        <f>SUM(H194:H205)</f>
        <v>-6296575.5809999993</v>
      </c>
      <c r="I24" s="31">
        <f t="shared" si="0"/>
        <v>-6419108.1059999997</v>
      </c>
      <c r="J24" s="47">
        <f>SUM(J194:J205)</f>
        <v>-368532.69160000002</v>
      </c>
      <c r="K24" s="47">
        <f>SUM(K194:K205)</f>
        <v>-952914.46199999994</v>
      </c>
      <c r="L24" s="31">
        <f t="shared" si="1"/>
        <v>-1321447.1535999998</v>
      </c>
      <c r="M24" s="49">
        <f>SUM(M194:M205)</f>
        <v>-208847.37600000013</v>
      </c>
      <c r="N24" s="46"/>
    </row>
    <row r="25" spans="2:14" ht="50.1" hidden="1" customHeight="1">
      <c r="B25" s="9">
        <v>2013</v>
      </c>
      <c r="C25" s="50">
        <f>SUM(C207:C218)</f>
        <v>-10049321.327194</v>
      </c>
      <c r="D25" s="48">
        <f>SUM(D207:D218)</f>
        <v>-415887.45529000013</v>
      </c>
      <c r="E25" s="48">
        <f>SUM(E207:E218)</f>
        <v>-894999.25813500001</v>
      </c>
      <c r="F25" s="33">
        <f t="shared" si="2"/>
        <v>-1310886.7134250002</v>
      </c>
      <c r="G25" s="48">
        <f>SUM(G207:G218)</f>
        <v>-138849.41826000001</v>
      </c>
      <c r="H25" s="48">
        <f>SUM(H207:H218)</f>
        <v>-6678237.181473</v>
      </c>
      <c r="I25" s="33">
        <f t="shared" si="0"/>
        <v>-6817086.5997329997</v>
      </c>
      <c r="J25" s="48">
        <f>SUM(J207:J218)</f>
        <v>-329608.69568599999</v>
      </c>
      <c r="K25" s="48">
        <f>SUM(K207:K218)</f>
        <v>-1373220.66001</v>
      </c>
      <c r="L25" s="33">
        <f t="shared" si="1"/>
        <v>-1702829.3556959999</v>
      </c>
      <c r="M25" s="50">
        <f>SUM(M207:M218)</f>
        <v>-218518.65834000002</v>
      </c>
      <c r="N25" s="46"/>
    </row>
    <row r="26" spans="2:14" ht="50.1" hidden="1" customHeight="1">
      <c r="B26" s="4">
        <v>2014</v>
      </c>
      <c r="C26" s="49">
        <f>SUM(C220:C231)</f>
        <v>-10326972.090635</v>
      </c>
      <c r="D26" s="47">
        <f>SUM(D220:D231)</f>
        <v>-471048.55991000007</v>
      </c>
      <c r="E26" s="47">
        <f>SUM(E220:E231)</f>
        <v>-952791.76821999997</v>
      </c>
      <c r="F26" s="31">
        <f t="shared" si="2"/>
        <v>-1423840.32813</v>
      </c>
      <c r="G26" s="47">
        <f>SUM(G220:G231)</f>
        <v>-150542.55004500001</v>
      </c>
      <c r="H26" s="47">
        <f>SUM(H220:H231)</f>
        <v>-6904587.8994300002</v>
      </c>
      <c r="I26" s="31">
        <f t="shared" si="0"/>
        <v>-7055130.4494750006</v>
      </c>
      <c r="J26" s="47">
        <f>SUM(J220:J231)</f>
        <v>-419002.95548000006</v>
      </c>
      <c r="K26" s="47">
        <f>SUM(K220:K231)</f>
        <v>-1176974.56446</v>
      </c>
      <c r="L26" s="31">
        <f t="shared" si="1"/>
        <v>-1595977.51994</v>
      </c>
      <c r="M26" s="49">
        <f>SUM(M220:M231)</f>
        <v>-252023.79309000014</v>
      </c>
      <c r="N26" s="46"/>
    </row>
    <row r="27" spans="2:14" ht="50.1" hidden="1" customHeight="1">
      <c r="B27" s="9">
        <v>2015</v>
      </c>
      <c r="C27" s="50">
        <f>SUM(C233:C244)</f>
        <v>-8975770.0234199986</v>
      </c>
      <c r="D27" s="48">
        <f>SUM(D233:D244)</f>
        <v>-574854.00609000004</v>
      </c>
      <c r="E27" s="48">
        <f>SUM(E233:E244)</f>
        <v>-1042468.1448799999</v>
      </c>
      <c r="F27" s="33">
        <f t="shared" si="2"/>
        <v>-1617322.1509699998</v>
      </c>
      <c r="G27" s="48">
        <f>SUM(G233:G244)</f>
        <v>-155804.723</v>
      </c>
      <c r="H27" s="48">
        <f>SUM(H233:H244)</f>
        <v>-5115518.5232699998</v>
      </c>
      <c r="I27" s="33">
        <f t="shared" si="0"/>
        <v>-5271323.24627</v>
      </c>
      <c r="J27" s="48">
        <f>SUM(J233:J244)</f>
        <v>-484696.212</v>
      </c>
      <c r="K27" s="48">
        <f>SUM(K233:K244)</f>
        <v>-1369814.8195</v>
      </c>
      <c r="L27" s="33">
        <f t="shared" si="1"/>
        <v>-1854511.0315</v>
      </c>
      <c r="M27" s="50">
        <f>SUM(M233:M244)</f>
        <v>-232613.5946799996</v>
      </c>
      <c r="N27" s="46"/>
    </row>
    <row r="28" spans="2:14" ht="50.1" hidden="1" customHeight="1">
      <c r="B28" s="4">
        <v>2016</v>
      </c>
      <c r="C28" s="49">
        <f>SUM(C246:C257)</f>
        <v>-8360846.1256100005</v>
      </c>
      <c r="D28" s="47">
        <f>SUM(D246:D257)</f>
        <v>-778531.03364000004</v>
      </c>
      <c r="E28" s="47">
        <f>SUM(E246:E257)</f>
        <v>-1179135.605</v>
      </c>
      <c r="F28" s="31">
        <f t="shared" si="2"/>
        <v>-1957666.63864</v>
      </c>
      <c r="G28" s="47">
        <f>SUM(G246:G257)</f>
        <v>-138181.495</v>
      </c>
      <c r="H28" s="47">
        <f>SUM(H246:H257)</f>
        <v>-4545866.7718200004</v>
      </c>
      <c r="I28" s="31">
        <f t="shared" si="0"/>
        <v>-4684048.2668200005</v>
      </c>
      <c r="J28" s="47">
        <f>SUM(J246:J257)</f>
        <v>-132097.43741999997</v>
      </c>
      <c r="K28" s="47">
        <f>SUM(K246:K257)</f>
        <v>-1372210.04165</v>
      </c>
      <c r="L28" s="31">
        <f t="shared" si="1"/>
        <v>-1504307.4790699999</v>
      </c>
      <c r="M28" s="49">
        <f>SUM(M246:M257)</f>
        <v>-214823.74108000009</v>
      </c>
      <c r="N28" s="46"/>
    </row>
    <row r="29" spans="2:14" ht="50.1" hidden="1" customHeight="1">
      <c r="B29" s="9">
        <v>2017</v>
      </c>
      <c r="C29" s="50">
        <f>SUM(C259:C270)</f>
        <v>-9220572.1650099996</v>
      </c>
      <c r="D29" s="48">
        <f>SUM(D259:D270)</f>
        <v>-643677.12961000006</v>
      </c>
      <c r="E29" s="48">
        <f>SUM(E259:E270)</f>
        <v>-1345655.1333999999</v>
      </c>
      <c r="F29" s="33">
        <f t="shared" si="2"/>
        <v>-1989332.2630099999</v>
      </c>
      <c r="G29" s="48">
        <f>SUM(G259:G270)</f>
        <v>-107382.576</v>
      </c>
      <c r="H29" s="48">
        <f>SUM(H259:H270)</f>
        <v>-4889335.034</v>
      </c>
      <c r="I29" s="33">
        <f t="shared" si="0"/>
        <v>-4996717.6100000003</v>
      </c>
      <c r="J29" s="48">
        <f>SUM(J259:J270)</f>
        <v>-377068.625</v>
      </c>
      <c r="K29" s="48">
        <f>SUM(K259:K270)</f>
        <v>-1614425.4190000002</v>
      </c>
      <c r="L29" s="33">
        <f t="shared" si="1"/>
        <v>-1991494.0440000002</v>
      </c>
      <c r="M29" s="50">
        <f>SUM(M259:M270)</f>
        <v>-243028.24800000023</v>
      </c>
      <c r="N29" s="46"/>
    </row>
    <row r="30" spans="2:14" ht="50.1" hidden="1" customHeight="1">
      <c r="B30" s="4">
        <v>2018</v>
      </c>
      <c r="C30" s="49">
        <f>SUM(C272:C283)</f>
        <v>-8917341.182599999</v>
      </c>
      <c r="D30" s="47">
        <f>SUM(D272:D283)</f>
        <v>-440810.21560000023</v>
      </c>
      <c r="E30" s="47">
        <f>SUM(E272:E283)</f>
        <v>-1053573.3319999999</v>
      </c>
      <c r="F30" s="31">
        <f t="shared" si="2"/>
        <v>-1494383.5476000002</v>
      </c>
      <c r="G30" s="47">
        <f>SUM(G272:G283)</f>
        <v>-161799.08600000001</v>
      </c>
      <c r="H30" s="47">
        <f>SUM(H272:H283)</f>
        <v>-5263583.5959999999</v>
      </c>
      <c r="I30" s="31">
        <f t="shared" si="0"/>
        <v>-5425382.682</v>
      </c>
      <c r="J30" s="47">
        <f>SUM(J272:J283)</f>
        <v>-438587.46900000004</v>
      </c>
      <c r="K30" s="47">
        <f>SUM(K272:K283)</f>
        <v>-1307337.0790000001</v>
      </c>
      <c r="L30" s="31">
        <f t="shared" si="1"/>
        <v>-1745924.5480000002</v>
      </c>
      <c r="M30" s="49">
        <f>SUM(M272:M283)</f>
        <v>-251650.40499999997</v>
      </c>
      <c r="N30" s="46"/>
    </row>
    <row r="31" spans="2:14" ht="50.1" hidden="1" customHeight="1">
      <c r="B31" s="9">
        <v>2019</v>
      </c>
      <c r="C31" s="50">
        <f>SUM(C285:C296)</f>
        <v>-7705666.1884720009</v>
      </c>
      <c r="D31" s="48">
        <f>SUM(D285:D296)</f>
        <v>-266488.96789999993</v>
      </c>
      <c r="E31" s="48">
        <f>SUM(E285:E296)</f>
        <v>-886985.42183999973</v>
      </c>
      <c r="F31" s="11">
        <f t="shared" si="2"/>
        <v>-1153474.3897399995</v>
      </c>
      <c r="G31" s="48">
        <f>SUM(G285:G296)</f>
        <v>-117827.29499999998</v>
      </c>
      <c r="H31" s="48">
        <f>SUM(H285:H296)</f>
        <v>-4490889.7751420001</v>
      </c>
      <c r="I31" s="11">
        <f t="shared" si="0"/>
        <v>-4608717.070142</v>
      </c>
      <c r="J31" s="48">
        <f>SUM(J285:J296)</f>
        <v>-389841.68899999995</v>
      </c>
      <c r="K31" s="48">
        <f>SUM(K285:K296)</f>
        <v>-1298348.868</v>
      </c>
      <c r="L31" s="11">
        <f t="shared" si="1"/>
        <v>-1688190.557</v>
      </c>
      <c r="M31" s="50">
        <f>SUM(M285:M296)</f>
        <v>-255284.17158999981</v>
      </c>
      <c r="N31" s="46"/>
    </row>
    <row r="32" spans="2:14" ht="50.1" customHeight="1">
      <c r="B32" s="4">
        <v>2020</v>
      </c>
      <c r="C32" s="49">
        <f>SUM(C298:C309)</f>
        <v>-6595633.5208799997</v>
      </c>
      <c r="D32" s="47">
        <f>SUM(D298:D309)</f>
        <v>-699630.38040000002</v>
      </c>
      <c r="E32" s="47">
        <f>SUM(E298:E309)</f>
        <v>-818804.80332000006</v>
      </c>
      <c r="F32" s="6">
        <f t="shared" si="2"/>
        <v>-1518435.1837200001</v>
      </c>
      <c r="G32" s="47">
        <f>SUM(G298:G309)</f>
        <v>-113237.068</v>
      </c>
      <c r="H32" s="47">
        <f>SUM(H298:H309)</f>
        <v>-3150891.3585000001</v>
      </c>
      <c r="I32" s="6">
        <f t="shared" si="0"/>
        <v>-3264128.4265000001</v>
      </c>
      <c r="J32" s="47">
        <f>SUM(J298:J309)</f>
        <v>-370203.29100000003</v>
      </c>
      <c r="K32" s="47">
        <f>SUM(K298:K309)</f>
        <v>-1152911.655</v>
      </c>
      <c r="L32" s="6">
        <f t="shared" si="1"/>
        <v>-1523114.946</v>
      </c>
      <c r="M32" s="49">
        <f>SUM(M298:M309)</f>
        <v>-289954.96465999976</v>
      </c>
      <c r="N32" s="46"/>
    </row>
    <row r="33" spans="2:14" ht="50.1" customHeight="1">
      <c r="B33" s="9">
        <v>2021</v>
      </c>
      <c r="C33" s="50">
        <f>SUM(C311:C322)</f>
        <v>-8651270.3306900002</v>
      </c>
      <c r="D33" s="48">
        <f>SUM(D311:D322)</f>
        <v>-798274.46742</v>
      </c>
      <c r="E33" s="48">
        <f>SUM(E311:E322)</f>
        <v>-1086786.5730500002</v>
      </c>
      <c r="F33" s="11">
        <f t="shared" si="2"/>
        <v>-1885061.0404700004</v>
      </c>
      <c r="G33" s="48">
        <f>SUM(G311:G322)</f>
        <v>-160918.36241</v>
      </c>
      <c r="H33" s="48">
        <f>SUM(H311:H322)</f>
        <v>-4719290.9888599999</v>
      </c>
      <c r="I33" s="11">
        <f t="shared" si="0"/>
        <v>-4880209.3512699995</v>
      </c>
      <c r="J33" s="48">
        <f>SUM(J311:J322)</f>
        <v>-315485.39419000002</v>
      </c>
      <c r="K33" s="48">
        <f>SUM(K311:K322)</f>
        <v>-1279619.88833</v>
      </c>
      <c r="L33" s="11">
        <f t="shared" si="1"/>
        <v>-1595105.2825199999</v>
      </c>
      <c r="M33" s="50">
        <f>SUM(M311:M322)</f>
        <v>-290894.65643000085</v>
      </c>
      <c r="N33" s="46"/>
    </row>
    <row r="34" spans="2:14" ht="50.1" customHeight="1">
      <c r="B34" s="4">
        <v>2022</v>
      </c>
      <c r="C34" s="49">
        <f>SUM(C324:C335)</f>
        <v>-10354817.768089999</v>
      </c>
      <c r="D34" s="47">
        <f>SUM(D324:D335)</f>
        <v>-1041896.5873400001</v>
      </c>
      <c r="E34" s="47">
        <f>SUM(E324:E335)</f>
        <v>-908765.10358999984</v>
      </c>
      <c r="F34" s="6">
        <f t="shared" si="2"/>
        <v>-1950661.69093</v>
      </c>
      <c r="G34" s="47">
        <f>SUM(G324:G335)</f>
        <v>-194549.40503000002</v>
      </c>
      <c r="H34" s="47">
        <f>SUM(H324:H335)</f>
        <v>-6245163.1750999996</v>
      </c>
      <c r="I34" s="6">
        <f t="shared" si="0"/>
        <v>-6439712.5801299997</v>
      </c>
      <c r="J34" s="47">
        <f>SUM(J324:J335)</f>
        <v>-324127.91822999995</v>
      </c>
      <c r="K34" s="47">
        <f>SUM(K324:K335)</f>
        <v>-1304177.51532</v>
      </c>
      <c r="L34" s="6">
        <f t="shared" si="1"/>
        <v>-1628305.43355</v>
      </c>
      <c r="M34" s="49">
        <f>SUM(M324:M335)</f>
        <v>-336138.0634800003</v>
      </c>
      <c r="N34" s="46"/>
    </row>
    <row r="35" spans="2:14" ht="50.1" customHeight="1">
      <c r="B35" s="9">
        <v>2023</v>
      </c>
      <c r="C35" s="50">
        <f>SUM(C337:C348)</f>
        <v>-9375832.4436110016</v>
      </c>
      <c r="D35" s="48">
        <f>SUM(D337:D348)</f>
        <v>-899262.51327999984</v>
      </c>
      <c r="E35" s="48">
        <f>SUM(E337:E348)</f>
        <v>-1232505.3509000002</v>
      </c>
      <c r="F35" s="11">
        <f t="shared" si="2"/>
        <v>-2131767.86418</v>
      </c>
      <c r="G35" s="48">
        <f>SUM(G337:G348)</f>
        <v>-155918.72772999998</v>
      </c>
      <c r="H35" s="48">
        <f>SUM(H337:H348)</f>
        <v>-5008525.5227810014</v>
      </c>
      <c r="I35" s="11">
        <f t="shared" si="0"/>
        <v>-5164444.2505110018</v>
      </c>
      <c r="J35" s="48">
        <f>SUM(J337:J348)</f>
        <v>-356777.44794000004</v>
      </c>
      <c r="K35" s="48">
        <f>SUM(K337:K348)</f>
        <v>-1390357.7406300001</v>
      </c>
      <c r="L35" s="11">
        <f t="shared" si="1"/>
        <v>-1747135.1885700002</v>
      </c>
      <c r="M35" s="50">
        <f>SUM(M337:M348)</f>
        <v>-332485.14035</v>
      </c>
      <c r="N35" s="46"/>
    </row>
    <row r="36" spans="2:14" ht="50.1" customHeight="1">
      <c r="B36" s="4" t="s">
        <v>167</v>
      </c>
      <c r="C36" s="49">
        <f>SUM(C350:C361)</f>
        <v>-9486214.8715389986</v>
      </c>
      <c r="D36" s="47">
        <f t="shared" ref="D36:M36" si="3">SUM(D350:D361)</f>
        <v>-220783.86496999976</v>
      </c>
      <c r="E36" s="47">
        <f t="shared" si="3"/>
        <v>-1781430.22875</v>
      </c>
      <c r="F36" s="6">
        <f t="shared" si="3"/>
        <v>-2002214.0937199998</v>
      </c>
      <c r="G36" s="47">
        <f t="shared" si="3"/>
        <v>-214593.34061999997</v>
      </c>
      <c r="H36" s="47">
        <f t="shared" si="3"/>
        <v>-4744146.585088999</v>
      </c>
      <c r="I36" s="6">
        <f t="shared" si="3"/>
        <v>-4958739.9257090008</v>
      </c>
      <c r="J36" s="47">
        <f t="shared" si="3"/>
        <v>-340664.94618999999</v>
      </c>
      <c r="K36" s="47">
        <f t="shared" si="3"/>
        <v>-1564945.6046</v>
      </c>
      <c r="L36" s="6">
        <f t="shared" si="3"/>
        <v>-1905610.5507900002</v>
      </c>
      <c r="M36" s="49">
        <f t="shared" si="3"/>
        <v>-619650.30131999962</v>
      </c>
      <c r="N36" s="46"/>
    </row>
    <row r="37" spans="2:14" ht="50.1" hidden="1" customHeight="1">
      <c r="B37" s="13">
        <v>2000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6"/>
    </row>
    <row r="38" spans="2:14" ht="50.1" hidden="1" customHeight="1">
      <c r="B38" s="16" t="s">
        <v>16</v>
      </c>
      <c r="C38" s="11">
        <f>'2a'!C38+'2b'!C37-'2c'!C38</f>
        <v>-67050.765349999972</v>
      </c>
      <c r="D38" s="10">
        <f>'2a'!D38+'2b'!D37-'2c'!D38</f>
        <v>-759.97164999999586</v>
      </c>
      <c r="E38" s="10">
        <f>'2a'!E38+'2b'!E37-'2c'!E38</f>
        <v>-17706.286250000001</v>
      </c>
      <c r="F38" s="11">
        <f t="shared" ref="F38:F49" si="4">E38+D38</f>
        <v>-18466.257899999997</v>
      </c>
      <c r="G38" s="10">
        <f>'2a'!H38+'2b'!G37-'2c'!H38</f>
        <v>859.62508999999989</v>
      </c>
      <c r="H38" s="10">
        <f>'2a'!G38+'2a'!I38+'2b'!H37-'2c'!G38-'2c'!I38</f>
        <v>-28528.262239999996</v>
      </c>
      <c r="I38" s="11">
        <f t="shared" si="0"/>
        <v>-27668.637149999995</v>
      </c>
      <c r="J38" s="10">
        <f>'2a'!K38+'2b'!J37-'2c'!K38</f>
        <v>-7950.5574500000002</v>
      </c>
      <c r="K38" s="10">
        <f>'2a'!L38+'2b'!K37-'2c'!N38</f>
        <v>-8883.0746699999982</v>
      </c>
      <c r="L38" s="11">
        <f t="shared" si="1"/>
        <v>-16833.632119999998</v>
      </c>
      <c r="M38" s="11">
        <f>'2a'!N38+'2b'!M37-'2c'!S38</f>
        <v>-4082.2381799999898</v>
      </c>
      <c r="N38" s="46"/>
    </row>
    <row r="39" spans="2:14" ht="50.1" hidden="1" customHeight="1">
      <c r="B39" s="17" t="s">
        <v>17</v>
      </c>
      <c r="C39" s="6">
        <f>'2a'!C39+'2b'!C38-'2c'!C39</f>
        <v>-124264.96087000001</v>
      </c>
      <c r="D39" s="5">
        <f>'2a'!D39+'2b'!D38-'2c'!D39</f>
        <v>-6279.7350799999913</v>
      </c>
      <c r="E39" s="5">
        <f>'2a'!E39+'2b'!E38-'2c'!E39</f>
        <v>-16045.91575</v>
      </c>
      <c r="F39" s="6">
        <f t="shared" si="4"/>
        <v>-22325.650829999991</v>
      </c>
      <c r="G39" s="5">
        <f>'2a'!H39+'2b'!G38-'2c'!H39</f>
        <v>-2.8323699999998553</v>
      </c>
      <c r="H39" s="5">
        <f>'2a'!G39+'2a'!I39+'2b'!H38-'2c'!G39-'2c'!I39</f>
        <v>-73794.759620000026</v>
      </c>
      <c r="I39" s="6">
        <f t="shared" si="0"/>
        <v>-73797.59199000003</v>
      </c>
      <c r="J39" s="5">
        <f>'2a'!K39+'2b'!J38-'2c'!K39</f>
        <v>-11037.651330000001</v>
      </c>
      <c r="K39" s="5">
        <f>'2a'!L39+'2b'!K38-'2c'!N39</f>
        <v>-14248.634330000001</v>
      </c>
      <c r="L39" s="6">
        <f t="shared" si="1"/>
        <v>-25286.285660000001</v>
      </c>
      <c r="M39" s="6">
        <f>'2a'!N39+'2b'!M38-'2c'!S39</f>
        <v>-2855.4323899999799</v>
      </c>
      <c r="N39" s="46"/>
    </row>
    <row r="40" spans="2:14" ht="50.1" hidden="1" customHeight="1">
      <c r="B40" s="16" t="s">
        <v>18</v>
      </c>
      <c r="C40" s="11">
        <f>'2a'!C40+'2b'!C39-'2c'!C40</f>
        <v>-130724.07929999995</v>
      </c>
      <c r="D40" s="10">
        <f>'2a'!D40+'2b'!D39-'2c'!D40</f>
        <v>-13940.693500000001</v>
      </c>
      <c r="E40" s="10">
        <f>'2a'!E40+'2b'!E39-'2c'!E40</f>
        <v>-22178.970890000001</v>
      </c>
      <c r="F40" s="11">
        <f t="shared" si="4"/>
        <v>-36119.664390000005</v>
      </c>
      <c r="G40" s="10">
        <f>'2a'!H40+'2b'!G39-'2c'!H40</f>
        <v>439.01801</v>
      </c>
      <c r="H40" s="10">
        <f>'2a'!G40+'2a'!I40+'2b'!H39-'2c'!G40-'2c'!I40</f>
        <v>-58263.463059999995</v>
      </c>
      <c r="I40" s="11">
        <f t="shared" si="0"/>
        <v>-57824.445049999995</v>
      </c>
      <c r="J40" s="10">
        <f>'2a'!K40+'2b'!J39-'2c'!K40</f>
        <v>-19152.550619999998</v>
      </c>
      <c r="K40" s="10">
        <f>'2a'!L40+'2b'!K39-'2c'!N40</f>
        <v>-12766.895770000001</v>
      </c>
      <c r="L40" s="11">
        <f t="shared" si="1"/>
        <v>-31919.446389999997</v>
      </c>
      <c r="M40" s="11">
        <f>'2a'!N40+'2b'!M39-'2c'!S40</f>
        <v>-4860.5234699999974</v>
      </c>
      <c r="N40" s="46"/>
    </row>
    <row r="41" spans="2:14" ht="50.1" hidden="1" customHeight="1">
      <c r="B41" s="17" t="s">
        <v>19</v>
      </c>
      <c r="C41" s="6">
        <f>'2a'!C41+'2b'!C40-'2c'!C41</f>
        <v>-128035.57403999996</v>
      </c>
      <c r="D41" s="5">
        <f>'2a'!D41+'2b'!D40-'2c'!D41</f>
        <v>-4190.1335099999997</v>
      </c>
      <c r="E41" s="5">
        <f>'2a'!E41+'2b'!E40-'2c'!E41</f>
        <v>-25639.236089999999</v>
      </c>
      <c r="F41" s="6">
        <f t="shared" si="4"/>
        <v>-29829.369599999998</v>
      </c>
      <c r="G41" s="5">
        <f>'2a'!H41+'2b'!G40-'2c'!H41</f>
        <v>820.41947000000005</v>
      </c>
      <c r="H41" s="5">
        <f>'2a'!G41+'2a'!I41+'2b'!H40-'2c'!G41-'2c'!I41</f>
        <v>-75167.693109999993</v>
      </c>
      <c r="I41" s="6">
        <f t="shared" si="0"/>
        <v>-74347.273639999999</v>
      </c>
      <c r="J41" s="5">
        <f>'2a'!K41+'2b'!J40-'2c'!K41</f>
        <v>-14567.53458</v>
      </c>
      <c r="K41" s="5">
        <f>'2a'!L41+'2b'!K40-'2c'!N41</f>
        <v>-6530.4212200000002</v>
      </c>
      <c r="L41" s="6">
        <f t="shared" si="1"/>
        <v>-21097.9558</v>
      </c>
      <c r="M41" s="6">
        <f>'2a'!N41+'2b'!M40-'2c'!S41</f>
        <v>-2760.9749999999981</v>
      </c>
      <c r="N41" s="46"/>
    </row>
    <row r="42" spans="2:14" ht="50.1" hidden="1" customHeight="1">
      <c r="B42" s="16" t="s">
        <v>20</v>
      </c>
      <c r="C42" s="11">
        <f>'2a'!C42+'2b'!C41-'2c'!C42</f>
        <v>-158205.49268000002</v>
      </c>
      <c r="D42" s="10">
        <f>'2a'!D42+'2b'!D41-'2c'!D42</f>
        <v>-2009.6207700000014</v>
      </c>
      <c r="E42" s="10">
        <f>'2a'!E42+'2b'!E41-'2c'!E42</f>
        <v>-28638.555229999998</v>
      </c>
      <c r="F42" s="11">
        <f t="shared" si="4"/>
        <v>-30648.175999999999</v>
      </c>
      <c r="G42" s="10">
        <f>'2a'!H42+'2b'!G41-'2c'!H42</f>
        <v>-112.41984000000002</v>
      </c>
      <c r="H42" s="10">
        <f>'2a'!G42+'2a'!I42+'2b'!H41-'2c'!G42-'2c'!I42</f>
        <v>-74589.840399999986</v>
      </c>
      <c r="I42" s="11">
        <f t="shared" si="0"/>
        <v>-74702.260239999989</v>
      </c>
      <c r="J42" s="10">
        <f>'2a'!K42+'2b'!J41-'2c'!K42</f>
        <v>-16173.075429999997</v>
      </c>
      <c r="K42" s="10">
        <f>'2a'!L42+'2b'!K41-'2c'!N42</f>
        <v>-17163.509149999998</v>
      </c>
      <c r="L42" s="11">
        <f t="shared" si="1"/>
        <v>-33336.584579999995</v>
      </c>
      <c r="M42" s="11">
        <f>'2a'!N42+'2b'!M41-'2c'!S42</f>
        <v>-19518.47186000002</v>
      </c>
      <c r="N42" s="46"/>
    </row>
    <row r="43" spans="2:14" ht="50.1" hidden="1" customHeight="1">
      <c r="B43" s="17" t="s">
        <v>21</v>
      </c>
      <c r="C43" s="6">
        <f>'2a'!C43+'2b'!C42-'2c'!C43</f>
        <v>-155829.61940000008</v>
      </c>
      <c r="D43" s="5">
        <f>'2a'!D43+'2b'!D42-'2c'!D43</f>
        <v>-16911.779190000001</v>
      </c>
      <c r="E43" s="5">
        <f>'2a'!E43+'2b'!E42-'2c'!E43</f>
        <v>-33616.641459999999</v>
      </c>
      <c r="F43" s="6">
        <f t="shared" si="4"/>
        <v>-50528.42065</v>
      </c>
      <c r="G43" s="5">
        <f>'2a'!H43+'2b'!G42-'2c'!H43</f>
        <v>-968.78743000000009</v>
      </c>
      <c r="H43" s="5">
        <f>'2a'!G43+'2a'!I43+'2b'!H42-'2c'!G43-'2c'!I43</f>
        <v>-56692.00153999999</v>
      </c>
      <c r="I43" s="6">
        <f t="shared" si="0"/>
        <v>-57660.788969999987</v>
      </c>
      <c r="J43" s="5">
        <f>'2a'!K43+'2b'!J42-'2c'!K43</f>
        <v>-26687.557480000003</v>
      </c>
      <c r="K43" s="5">
        <f>'2a'!L43+'2b'!K42-'2c'!N43</f>
        <v>-14343.087390000001</v>
      </c>
      <c r="L43" s="6">
        <f t="shared" si="1"/>
        <v>-41030.644870000004</v>
      </c>
      <c r="M43" s="6">
        <f>'2a'!N43+'2b'!M42-'2c'!S43</f>
        <v>-6609.7649100000117</v>
      </c>
      <c r="N43" s="46"/>
    </row>
    <row r="44" spans="2:14" ht="50.1" hidden="1" customHeight="1">
      <c r="B44" s="16" t="s">
        <v>22</v>
      </c>
      <c r="C44" s="11">
        <f>'2a'!C44+'2b'!C43-'2c'!C44</f>
        <v>-163521.01785</v>
      </c>
      <c r="D44" s="10">
        <f>'2a'!D44+'2b'!D43-'2c'!D44</f>
        <v>-8260.5570300000036</v>
      </c>
      <c r="E44" s="10">
        <f>'2a'!E44+'2b'!E43-'2c'!E44</f>
        <v>-27955.975400000003</v>
      </c>
      <c r="F44" s="11">
        <f t="shared" si="4"/>
        <v>-36216.532430000007</v>
      </c>
      <c r="G44" s="10">
        <f>'2a'!H44+'2b'!G43-'2c'!H44</f>
        <v>-643.86820000000012</v>
      </c>
      <c r="H44" s="10">
        <f>'2a'!G44+'2a'!I44+'2b'!H43-'2c'!G44-'2c'!I44</f>
        <v>-77156.779699999999</v>
      </c>
      <c r="I44" s="11">
        <f t="shared" si="0"/>
        <v>-77800.647899999996</v>
      </c>
      <c r="J44" s="10">
        <f>'2a'!K44+'2b'!J43-'2c'!K44</f>
        <v>-20813.323850000001</v>
      </c>
      <c r="K44" s="10">
        <f>'2a'!L44+'2b'!K43-'2c'!N44</f>
        <v>-21390.407670000001</v>
      </c>
      <c r="L44" s="11">
        <f t="shared" si="1"/>
        <v>-42203.731520000001</v>
      </c>
      <c r="M44" s="11">
        <f>'2a'!N44+'2b'!M43-'2c'!S44</f>
        <v>-7300.1060000000134</v>
      </c>
      <c r="N44" s="46"/>
    </row>
    <row r="45" spans="2:14" ht="50.1" hidden="1" customHeight="1">
      <c r="B45" s="17" t="s">
        <v>23</v>
      </c>
      <c r="C45" s="6">
        <f>'2a'!C45+'2b'!C44-'2c'!C45</f>
        <v>-204376.99300000002</v>
      </c>
      <c r="D45" s="5">
        <f>'2a'!D45+'2b'!D44-'2c'!D45</f>
        <v>-14934.27031</v>
      </c>
      <c r="E45" s="5">
        <f>'2a'!E45+'2b'!E44-'2c'!E45</f>
        <v>-41516.532269999996</v>
      </c>
      <c r="F45" s="6">
        <f t="shared" si="4"/>
        <v>-56450.802579999996</v>
      </c>
      <c r="G45" s="5">
        <f>'2a'!H45+'2b'!G44-'2c'!H45</f>
        <v>1043.1322099999993</v>
      </c>
      <c r="H45" s="5">
        <f>'2a'!G45+'2a'!I45+'2b'!H44-'2c'!G45-'2c'!I45</f>
        <v>-92779.435310000001</v>
      </c>
      <c r="I45" s="6">
        <f t="shared" si="0"/>
        <v>-91736.303100000005</v>
      </c>
      <c r="J45" s="5">
        <f>'2a'!K45+'2b'!J44-'2c'!K45</f>
        <v>-22216.155179999998</v>
      </c>
      <c r="K45" s="5">
        <f>'2a'!L45+'2b'!K44-'2c'!N45</f>
        <v>-28527.087590000003</v>
      </c>
      <c r="L45" s="6">
        <f t="shared" si="1"/>
        <v>-50743.242769999997</v>
      </c>
      <c r="M45" s="6">
        <f>'2a'!N45+'2b'!M44-'2c'!S45</f>
        <v>-5446.6445499999736</v>
      </c>
      <c r="N45" s="46"/>
    </row>
    <row r="46" spans="2:14" ht="50.1" hidden="1" customHeight="1">
      <c r="B46" s="16" t="s">
        <v>24</v>
      </c>
      <c r="C46" s="11">
        <f>'2a'!C46+'2b'!C45-'2c'!C46</f>
        <v>-178183.25150000001</v>
      </c>
      <c r="D46" s="10">
        <f>'2a'!D46+'2b'!D45-'2c'!D46</f>
        <v>-16270.878349999999</v>
      </c>
      <c r="E46" s="10">
        <f>'2a'!E46+'2b'!E45-'2c'!E46</f>
        <v>-20674.198059999999</v>
      </c>
      <c r="F46" s="11">
        <f t="shared" si="4"/>
        <v>-36945.076409999994</v>
      </c>
      <c r="G46" s="10">
        <f>'2a'!H46+'2b'!G45-'2c'!H46</f>
        <v>1765.7835599999994</v>
      </c>
      <c r="H46" s="10">
        <f>'2a'!G46+'2a'!I46+'2b'!H45-'2c'!G46-'2c'!I46</f>
        <v>-95174.569620000009</v>
      </c>
      <c r="I46" s="11">
        <f t="shared" si="0"/>
        <v>-93408.786060000013</v>
      </c>
      <c r="J46" s="10">
        <f>'2a'!K46+'2b'!J45-'2c'!K46</f>
        <v>-17850.008949999999</v>
      </c>
      <c r="K46" s="10">
        <f>'2a'!L46+'2b'!K45-'2c'!N46</f>
        <v>-22533.749080000001</v>
      </c>
      <c r="L46" s="11">
        <f t="shared" si="1"/>
        <v>-40383.758029999997</v>
      </c>
      <c r="M46" s="11">
        <f>'2a'!N46+'2b'!M45-'2c'!S46</f>
        <v>-7445.6309999999994</v>
      </c>
      <c r="N46" s="46"/>
    </row>
    <row r="47" spans="2:14" ht="50.1" hidden="1" customHeight="1">
      <c r="B47" s="17" t="s">
        <v>25</v>
      </c>
      <c r="C47" s="6">
        <f>'2a'!C47+'2b'!C46-'2c'!C47</f>
        <v>-189251.69430999999</v>
      </c>
      <c r="D47" s="5">
        <f>'2a'!D47+'2b'!D46-'2c'!D47</f>
        <v>-17001.731469999999</v>
      </c>
      <c r="E47" s="5">
        <f>'2a'!E47+'2b'!E46-'2c'!E47</f>
        <v>-23859.006690000002</v>
      </c>
      <c r="F47" s="6">
        <f t="shared" si="4"/>
        <v>-40860.738160000001</v>
      </c>
      <c r="G47" s="5">
        <f>'2a'!H47+'2b'!G46-'2c'!H47</f>
        <v>734.40444000000025</v>
      </c>
      <c r="H47" s="5">
        <f>'2a'!G47+'2a'!I47+'2b'!H46-'2c'!G47-'2c'!I47</f>
        <v>-107067.24218</v>
      </c>
      <c r="I47" s="6">
        <f t="shared" si="0"/>
        <v>-106332.83774</v>
      </c>
      <c r="J47" s="5">
        <f>'2a'!K47+'2b'!J46-'2c'!K47</f>
        <v>-15265.654200000001</v>
      </c>
      <c r="K47" s="5">
        <f>'2a'!L47+'2b'!K46-'2c'!N47</f>
        <v>-21204.862209999999</v>
      </c>
      <c r="L47" s="6">
        <f t="shared" si="1"/>
        <v>-36470.516409999997</v>
      </c>
      <c r="M47" s="6">
        <f>'2a'!N47+'2b'!M46-'2c'!S47</f>
        <v>-5587.6020000000244</v>
      </c>
      <c r="N47" s="46"/>
    </row>
    <row r="48" spans="2:14" ht="50.1" hidden="1" customHeight="1">
      <c r="B48" s="16" t="s">
        <v>26</v>
      </c>
      <c r="C48" s="11">
        <f>'2a'!C48+'2b'!C47-'2c'!C48</f>
        <v>-165821.00017000001</v>
      </c>
      <c r="D48" s="10">
        <f>'2a'!D48+'2b'!D47-'2c'!D48</f>
        <v>-13211.162909999999</v>
      </c>
      <c r="E48" s="10">
        <f>'2a'!E48+'2b'!E47-'2c'!E48</f>
        <v>-16588.96342</v>
      </c>
      <c r="F48" s="11">
        <f t="shared" si="4"/>
        <v>-29800.126329999999</v>
      </c>
      <c r="G48" s="10">
        <f>'2a'!H48+'2b'!G47-'2c'!H48</f>
        <v>349.39953999999989</v>
      </c>
      <c r="H48" s="10">
        <f>'2a'!G48+'2a'!I48+'2b'!H47-'2c'!G48-'2c'!I48</f>
        <v>-95525.848589999994</v>
      </c>
      <c r="I48" s="11">
        <f t="shared" si="0"/>
        <v>-95176.449049999996</v>
      </c>
      <c r="J48" s="10">
        <f>'2a'!K48+'2b'!J47-'2c'!K48</f>
        <v>-17377.128140000001</v>
      </c>
      <c r="K48" s="10">
        <f>'2a'!L48+'2b'!K47-'2c'!N48</f>
        <v>-20720.434649999999</v>
      </c>
      <c r="L48" s="11">
        <f t="shared" si="1"/>
        <v>-38097.562789999996</v>
      </c>
      <c r="M48" s="11">
        <f>'2a'!N48+'2b'!M47-'2c'!S48</f>
        <v>-2746.8620000000369</v>
      </c>
      <c r="N48" s="46"/>
    </row>
    <row r="49" spans="2:14" ht="50.1" hidden="1" customHeight="1">
      <c r="B49" s="17" t="s">
        <v>27</v>
      </c>
      <c r="C49" s="6">
        <f>'2a'!C49+'2b'!C48-'2c'!C49</f>
        <v>-247557.79217</v>
      </c>
      <c r="D49" s="5">
        <f>'2a'!D49+'2b'!D48-'2c'!D49</f>
        <v>-25224.600080000004</v>
      </c>
      <c r="E49" s="5">
        <f>'2a'!E49+'2b'!E48-'2c'!E49</f>
        <v>-29559.841799999998</v>
      </c>
      <c r="F49" s="6">
        <f t="shared" si="4"/>
        <v>-54784.441879999998</v>
      </c>
      <c r="G49" s="5">
        <f>'2a'!H49+'2b'!G48-'2c'!H49</f>
        <v>359.12985000000026</v>
      </c>
      <c r="H49" s="5">
        <f>'2a'!G49+'2a'!I49+'2b'!H48-'2c'!G49-'2c'!I49</f>
        <v>-137098.16186000002</v>
      </c>
      <c r="I49" s="6">
        <f t="shared" si="0"/>
        <v>-136739.03201000002</v>
      </c>
      <c r="J49" s="5">
        <f>'2a'!K49+'2b'!J48-'2c'!K49</f>
        <v>-20356.398239999999</v>
      </c>
      <c r="K49" s="5">
        <f>'2a'!L49+'2b'!K48-'2c'!N49</f>
        <v>-32283.100040000001</v>
      </c>
      <c r="L49" s="6">
        <f t="shared" si="1"/>
        <v>-52639.49828</v>
      </c>
      <c r="M49" s="6">
        <f>'2a'!N49+'2b'!M48-'2c'!S49</f>
        <v>-3394.8199999999983</v>
      </c>
      <c r="N49" s="46"/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5"/>
      <c r="J50" s="36"/>
      <c r="K50" s="36"/>
      <c r="L50" s="35"/>
      <c r="M50" s="35"/>
      <c r="N50" s="46"/>
    </row>
    <row r="51" spans="2:14" ht="50.1" hidden="1" customHeight="1">
      <c r="B51" s="16" t="s">
        <v>16</v>
      </c>
      <c r="C51" s="11">
        <f>'2a'!C51+'2b'!C50-'2c'!C51</f>
        <v>-92672.48106999998</v>
      </c>
      <c r="D51" s="10">
        <f>'2a'!D51+'2b'!D50-'2c'!D51</f>
        <v>16709.99468</v>
      </c>
      <c r="E51" s="10">
        <f>'2a'!E51+'2b'!E50-'2c'!E51</f>
        <v>-14314.273180000002</v>
      </c>
      <c r="F51" s="11">
        <f t="shared" ref="F51:F62" si="5">E51+D51</f>
        <v>2395.7214999999978</v>
      </c>
      <c r="G51" s="10">
        <f>'2a'!H51+'2b'!G50-'2c'!H51</f>
        <v>983.65749000000051</v>
      </c>
      <c r="H51" s="10">
        <f>'2a'!G51+'2a'!I51+'2b'!H50-'2c'!G51-'2c'!I51</f>
        <v>-63956.082399999992</v>
      </c>
      <c r="I51" s="11">
        <f t="shared" ref="I51:I114" si="6">H51+G51</f>
        <v>-62972.424909999994</v>
      </c>
      <c r="J51" s="10">
        <f>'2a'!K51+'2b'!J50-'2c'!K51</f>
        <v>-9644.9375899999995</v>
      </c>
      <c r="K51" s="10">
        <f>'2a'!L51+'2b'!K50-'2c'!N51</f>
        <v>-18876.107069999998</v>
      </c>
      <c r="L51" s="11">
        <f t="shared" ref="L51:L114" si="7">K51+J51</f>
        <v>-28521.04466</v>
      </c>
      <c r="M51" s="11">
        <f>'2a'!N51+'2b'!M50-'2c'!S51</f>
        <v>-3574.7329999999924</v>
      </c>
      <c r="N51" s="46"/>
    </row>
    <row r="52" spans="2:14" ht="50.1" hidden="1" customHeight="1">
      <c r="B52" s="17" t="s">
        <v>17</v>
      </c>
      <c r="C52" s="6">
        <f>'2a'!C52+'2b'!C51-'2c'!C52</f>
        <v>-173971.93042000002</v>
      </c>
      <c r="D52" s="5">
        <f>'2a'!D52+'2b'!D51-'2c'!D52</f>
        <v>-2134.7859800000078</v>
      </c>
      <c r="E52" s="5">
        <f>'2a'!E52+'2b'!E51-'2c'!E52</f>
        <v>-11323.540639999999</v>
      </c>
      <c r="F52" s="6">
        <f t="shared" si="5"/>
        <v>-13458.326620000007</v>
      </c>
      <c r="G52" s="5">
        <f>'2a'!H52+'2b'!G51-'2c'!H52</f>
        <v>997.79010000000017</v>
      </c>
      <c r="H52" s="5">
        <f>'2a'!G52+'2a'!I52+'2b'!H51-'2c'!G52-'2c'!I52</f>
        <v>-108276.06147</v>
      </c>
      <c r="I52" s="6">
        <f t="shared" si="6"/>
        <v>-107278.27137</v>
      </c>
      <c r="J52" s="5">
        <f>'2a'!K52+'2b'!J51-'2c'!K52</f>
        <v>-27974.442910000002</v>
      </c>
      <c r="K52" s="5">
        <f>'2a'!L52+'2b'!K51-'2c'!N52</f>
        <v>-20604.416519999999</v>
      </c>
      <c r="L52" s="6">
        <f t="shared" si="7"/>
        <v>-48578.859429999997</v>
      </c>
      <c r="M52" s="6">
        <f>'2a'!N52+'2b'!M51-'2c'!S52</f>
        <v>-4656.4730000000136</v>
      </c>
      <c r="N52" s="46"/>
    </row>
    <row r="53" spans="2:14" ht="50.1" hidden="1" customHeight="1">
      <c r="B53" s="16" t="s">
        <v>18</v>
      </c>
      <c r="C53" s="11">
        <f>'2a'!C53+'2b'!C52-'2c'!C53</f>
        <v>-161166.60742999997</v>
      </c>
      <c r="D53" s="10">
        <f>'2a'!D53+'2b'!D52-'2c'!D53</f>
        <v>-4417.6009600000034</v>
      </c>
      <c r="E53" s="10">
        <f>'2a'!E53+'2b'!E52-'2c'!E53</f>
        <v>-14006.840789999998</v>
      </c>
      <c r="F53" s="11">
        <f t="shared" si="5"/>
        <v>-18424.441750000002</v>
      </c>
      <c r="G53" s="10">
        <f>'2a'!H53+'2b'!G52-'2c'!H53</f>
        <v>888.19010000000026</v>
      </c>
      <c r="H53" s="10">
        <f>'2a'!G53+'2a'!I53+'2b'!H52-'2c'!G53-'2c'!I53</f>
        <v>-93502.152040000001</v>
      </c>
      <c r="I53" s="11">
        <f t="shared" si="6"/>
        <v>-92613.961939999994</v>
      </c>
      <c r="J53" s="10">
        <f>'2a'!K53+'2b'!J52-'2c'!K53</f>
        <v>-17656.58311</v>
      </c>
      <c r="K53" s="10">
        <f>'2a'!L53+'2b'!K52-'2c'!N53</f>
        <v>-30623.283630000002</v>
      </c>
      <c r="L53" s="11">
        <f t="shared" si="7"/>
        <v>-48279.866739999998</v>
      </c>
      <c r="M53" s="11">
        <f>'2a'!N53+'2b'!M52-'2c'!S53</f>
        <v>-1848.3369999999888</v>
      </c>
      <c r="N53" s="46"/>
    </row>
    <row r="54" spans="2:14" ht="50.1" hidden="1" customHeight="1">
      <c r="B54" s="17" t="s">
        <v>19</v>
      </c>
      <c r="C54" s="6">
        <f>'2a'!C54+'2b'!C53-'2c'!C54</f>
        <v>-180461.34944000002</v>
      </c>
      <c r="D54" s="5">
        <f>'2a'!D54+'2b'!D53-'2c'!D54</f>
        <v>-13459.035579999996</v>
      </c>
      <c r="E54" s="5">
        <f>'2a'!E54+'2b'!E53-'2c'!E54</f>
        <v>-19556.871859999999</v>
      </c>
      <c r="F54" s="6">
        <f t="shared" si="5"/>
        <v>-33015.907439999995</v>
      </c>
      <c r="G54" s="5">
        <f>'2a'!H54+'2b'!G53-'2c'!H54</f>
        <v>674.40471000000025</v>
      </c>
      <c r="H54" s="5">
        <f>'2a'!G54+'2a'!I54+'2b'!H53-'2c'!G54-'2c'!I54</f>
        <v>-96529.673280000003</v>
      </c>
      <c r="I54" s="6">
        <f t="shared" si="6"/>
        <v>-95855.26857</v>
      </c>
      <c r="J54" s="5">
        <f>'2a'!K54+'2b'!J53-'2c'!K54</f>
        <v>-17992.059990000002</v>
      </c>
      <c r="K54" s="5">
        <f>'2a'!L54+'2b'!K53-'2c'!N54</f>
        <v>-30090.888440000002</v>
      </c>
      <c r="L54" s="6">
        <f t="shared" si="7"/>
        <v>-48082.948430000004</v>
      </c>
      <c r="M54" s="6">
        <f>'2a'!N54+'2b'!M53-'2c'!S54</f>
        <v>-3507.2249999999981</v>
      </c>
      <c r="N54" s="46"/>
    </row>
    <row r="55" spans="2:14" ht="50.1" hidden="1" customHeight="1">
      <c r="B55" s="16" t="s">
        <v>20</v>
      </c>
      <c r="C55" s="11">
        <f>'2a'!C55+'2b'!C54-'2c'!C55</f>
        <v>-183242.12714999999</v>
      </c>
      <c r="D55" s="10">
        <f>'2a'!D55+'2b'!D54-'2c'!D55</f>
        <v>-6690.3675699999949</v>
      </c>
      <c r="E55" s="10">
        <f>'2a'!E55+'2b'!E54-'2c'!E55</f>
        <v>-18050.062660000003</v>
      </c>
      <c r="F55" s="11">
        <f t="shared" si="5"/>
        <v>-24740.430229999998</v>
      </c>
      <c r="G55" s="10">
        <f>'2a'!H55+'2b'!G54-'2c'!H55</f>
        <v>-1649.74404</v>
      </c>
      <c r="H55" s="10">
        <f>'2a'!G55+'2a'!I55+'2b'!H54-'2c'!G55-'2c'!I55</f>
        <v>-117167.73462999999</v>
      </c>
      <c r="I55" s="11">
        <f t="shared" si="6"/>
        <v>-118817.47867</v>
      </c>
      <c r="J55" s="10">
        <f>'2a'!K55+'2b'!J54-'2c'!K55</f>
        <v>-15411.854950000001</v>
      </c>
      <c r="K55" s="10">
        <f>'2a'!L55+'2b'!K54-'2c'!N55</f>
        <v>-16365.7693</v>
      </c>
      <c r="L55" s="11">
        <f t="shared" si="7"/>
        <v>-31777.624250000001</v>
      </c>
      <c r="M55" s="11">
        <f>'2a'!N55+'2b'!M54-'2c'!S55</f>
        <v>-7906.5940000000019</v>
      </c>
      <c r="N55" s="46"/>
    </row>
    <row r="56" spans="2:14" ht="50.1" hidden="1" customHeight="1">
      <c r="B56" s="17" t="s">
        <v>21</v>
      </c>
      <c r="C56" s="6">
        <f>'2a'!C56+'2b'!C55-'2c'!C56</f>
        <v>-139677.94423000002</v>
      </c>
      <c r="D56" s="5">
        <f>'2a'!D56+'2b'!D55-'2c'!D56</f>
        <v>4408.0370999999941</v>
      </c>
      <c r="E56" s="5">
        <f>'2a'!E56+'2b'!E55-'2c'!E56</f>
        <v>-14949.183920000001</v>
      </c>
      <c r="F56" s="6">
        <f t="shared" si="5"/>
        <v>-10541.146820000007</v>
      </c>
      <c r="G56" s="5">
        <f>'2a'!H56+'2b'!G55-'2c'!H56</f>
        <v>-221.19943999999987</v>
      </c>
      <c r="H56" s="5">
        <f>'2a'!G56+'2a'!I56+'2b'!H55-'2c'!G56-'2c'!I56</f>
        <v>-93418.711769999994</v>
      </c>
      <c r="I56" s="6">
        <f t="shared" si="6"/>
        <v>-93639.911209999991</v>
      </c>
      <c r="J56" s="5">
        <f>'2a'!K56+'2b'!J55-'2c'!K56</f>
        <v>-8255.8761499999982</v>
      </c>
      <c r="K56" s="5">
        <f>'2a'!L56+'2b'!K55-'2c'!N56</f>
        <v>-23514.423050000001</v>
      </c>
      <c r="L56" s="6">
        <f t="shared" si="7"/>
        <v>-31770.299200000001</v>
      </c>
      <c r="M56" s="6">
        <f>'2a'!N56+'2b'!M55-'2c'!S56</f>
        <v>-3726.5869999999991</v>
      </c>
      <c r="N56" s="46"/>
    </row>
    <row r="57" spans="2:14" ht="50.1" hidden="1" customHeight="1">
      <c r="B57" s="16" t="s">
        <v>22</v>
      </c>
      <c r="C57" s="11">
        <f>'2a'!C57+'2b'!C56-'2c'!C57</f>
        <v>-138194.75017000007</v>
      </c>
      <c r="D57" s="10">
        <f>'2a'!D57+'2b'!D56-'2c'!D57</f>
        <v>-1486.5342600000004</v>
      </c>
      <c r="E57" s="10">
        <f>'2a'!E57+'2b'!E56-'2c'!E57</f>
        <v>-13978.093530000002</v>
      </c>
      <c r="F57" s="11">
        <f t="shared" si="5"/>
        <v>-15464.627790000002</v>
      </c>
      <c r="G57" s="10">
        <f>'2a'!H57+'2b'!G56-'2c'!H57</f>
        <v>1226.4969900000006</v>
      </c>
      <c r="H57" s="10">
        <f>'2a'!G57+'2a'!I57+'2b'!H56-'2c'!G57-'2c'!I57</f>
        <v>-83067.238030000008</v>
      </c>
      <c r="I57" s="11">
        <f t="shared" si="6"/>
        <v>-81840.741040000008</v>
      </c>
      <c r="J57" s="10">
        <f>'2a'!K57+'2b'!J56-'2c'!K57</f>
        <v>-14435.26557</v>
      </c>
      <c r="K57" s="10">
        <f>'2a'!L57+'2b'!K56-'2c'!N57</f>
        <v>-22812.361240000002</v>
      </c>
      <c r="L57" s="11">
        <f t="shared" si="7"/>
        <v>-37247.626810000002</v>
      </c>
      <c r="M57" s="11">
        <f>'2a'!N57+'2b'!M56-'2c'!S57</f>
        <v>-3641.7545300000052</v>
      </c>
      <c r="N57" s="46"/>
    </row>
    <row r="58" spans="2:14" ht="50.1" hidden="1" customHeight="1">
      <c r="B58" s="17" t="s">
        <v>23</v>
      </c>
      <c r="C58" s="6">
        <f>'2a'!C58+'2b'!C57-'2c'!C58</f>
        <v>-174493.45895800003</v>
      </c>
      <c r="D58" s="5">
        <f>'2a'!D58+'2b'!D57-'2c'!D58</f>
        <v>4851.4272599999967</v>
      </c>
      <c r="E58" s="5">
        <f>'2a'!E58+'2b'!E57-'2c'!E58</f>
        <v>-25701.164870000001</v>
      </c>
      <c r="F58" s="6">
        <f t="shared" si="5"/>
        <v>-20849.737610000004</v>
      </c>
      <c r="G58" s="5">
        <f>'2a'!H58+'2b'!G57-'2c'!H58</f>
        <v>-443.42785999999978</v>
      </c>
      <c r="H58" s="5">
        <f>'2a'!G58+'2a'!I58+'2b'!H57-'2c'!G58-'2c'!I58</f>
        <v>-98699.449017999999</v>
      </c>
      <c r="I58" s="6">
        <f t="shared" si="6"/>
        <v>-99142.876877999995</v>
      </c>
      <c r="J58" s="5">
        <f>'2a'!K58+'2b'!J57-'2c'!K58</f>
        <v>-16435.243060000001</v>
      </c>
      <c r="K58" s="5">
        <f>'2a'!L58+'2b'!K57-'2c'!N58</f>
        <v>-35812.838660000001</v>
      </c>
      <c r="L58" s="6">
        <f t="shared" si="7"/>
        <v>-52248.081720000002</v>
      </c>
      <c r="M58" s="6">
        <f>'2a'!N58+'2b'!M57-'2c'!S58</f>
        <v>-2252.7627499999981</v>
      </c>
      <c r="N58" s="46"/>
    </row>
    <row r="59" spans="2:14" ht="50.1" hidden="1" customHeight="1">
      <c r="B59" s="16" t="s">
        <v>24</v>
      </c>
      <c r="C59" s="11">
        <f>'2a'!C59+'2b'!C58-'2c'!C59</f>
        <v>-125930.00390000001</v>
      </c>
      <c r="D59" s="10">
        <f>'2a'!D59+'2b'!D58-'2c'!D59</f>
        <v>4512.0838900000017</v>
      </c>
      <c r="E59" s="10">
        <f>'2a'!E59+'2b'!E58-'2c'!E59</f>
        <v>-16493.55791</v>
      </c>
      <c r="F59" s="11">
        <f t="shared" si="5"/>
        <v>-11981.474019999998</v>
      </c>
      <c r="G59" s="10">
        <f>'2a'!H59+'2b'!G58-'2c'!H59</f>
        <v>1613.0569599999994</v>
      </c>
      <c r="H59" s="10">
        <f>'2a'!G59+'2a'!I59+'2b'!H58-'2c'!G59-'2c'!I59</f>
        <v>-80846.037089999998</v>
      </c>
      <c r="I59" s="11">
        <f t="shared" si="6"/>
        <v>-79232.980129999996</v>
      </c>
      <c r="J59" s="10">
        <f>'2a'!K59+'2b'!J58-'2c'!K59</f>
        <v>-8697.1370700000007</v>
      </c>
      <c r="K59" s="10">
        <f>'2a'!L59+'2b'!K58-'2c'!N59</f>
        <v>-22352.71068</v>
      </c>
      <c r="L59" s="11">
        <f t="shared" si="7"/>
        <v>-31049.847750000001</v>
      </c>
      <c r="M59" s="11">
        <f>'2a'!N59+'2b'!M58-'2c'!S59</f>
        <v>-3665.702000000028</v>
      </c>
      <c r="N59" s="46"/>
    </row>
    <row r="60" spans="2:14" ht="50.1" hidden="1" customHeight="1">
      <c r="B60" s="17" t="s">
        <v>25</v>
      </c>
      <c r="C60" s="6">
        <f>'2a'!C60+'2b'!C59-'2c'!C60</f>
        <v>-177673.08207999996</v>
      </c>
      <c r="D60" s="5">
        <f>'2a'!D60+'2b'!D59-'2c'!D60</f>
        <v>-9863.4478600000075</v>
      </c>
      <c r="E60" s="5">
        <f>'2a'!E60+'2b'!E59-'2c'!E60</f>
        <v>-18844.22711</v>
      </c>
      <c r="F60" s="6">
        <f t="shared" si="5"/>
        <v>-28707.674970000007</v>
      </c>
      <c r="G60" s="5">
        <f>'2a'!H60+'2b'!G59-'2c'!H60</f>
        <v>1081.5246300000003</v>
      </c>
      <c r="H60" s="5">
        <f>'2a'!G60+'2a'!I60+'2b'!H59-'2c'!G60-'2c'!I60</f>
        <v>-105343.22493</v>
      </c>
      <c r="I60" s="6">
        <f t="shared" si="6"/>
        <v>-104261.7003</v>
      </c>
      <c r="J60" s="5">
        <f>'2a'!K60+'2b'!J59-'2c'!K60</f>
        <v>-17657.950140000001</v>
      </c>
      <c r="K60" s="5">
        <f>'2a'!L60+'2b'!K59-'2c'!N60</f>
        <v>-21882.911670000001</v>
      </c>
      <c r="L60" s="6">
        <f t="shared" si="7"/>
        <v>-39540.861810000002</v>
      </c>
      <c r="M60" s="6">
        <f>'2a'!N60+'2b'!M59-'2c'!S60</f>
        <v>-5162.8450000000012</v>
      </c>
      <c r="N60" s="46"/>
    </row>
    <row r="61" spans="2:14" ht="50.1" hidden="1" customHeight="1">
      <c r="B61" s="16" t="s">
        <v>26</v>
      </c>
      <c r="C61" s="11">
        <f>'2a'!C61+'2b'!C60-'2c'!C61</f>
        <v>-147006.38041000001</v>
      </c>
      <c r="D61" s="10">
        <f>'2a'!D61+'2b'!D60-'2c'!D61</f>
        <v>-8952.6219700000001</v>
      </c>
      <c r="E61" s="10">
        <f>'2a'!E61+'2b'!E60-'2c'!E61</f>
        <v>-13042.394690000003</v>
      </c>
      <c r="F61" s="11">
        <f t="shared" si="5"/>
        <v>-21995.016660000001</v>
      </c>
      <c r="G61" s="10">
        <f>'2a'!H61+'2b'!G60-'2c'!H61</f>
        <v>-897.98868000000039</v>
      </c>
      <c r="H61" s="10">
        <f>'2a'!G61+'2a'!I61+'2b'!H60-'2c'!G61-'2c'!I61</f>
        <v>-82962.683470000004</v>
      </c>
      <c r="I61" s="11">
        <f t="shared" si="6"/>
        <v>-83860.672149999999</v>
      </c>
      <c r="J61" s="10">
        <f>'2a'!K61+'2b'!J60-'2c'!K61</f>
        <v>-15249.766699999996</v>
      </c>
      <c r="K61" s="10">
        <f>'2a'!L61+'2b'!K60-'2c'!N61</f>
        <v>-21731.271499999999</v>
      </c>
      <c r="L61" s="11">
        <f t="shared" si="7"/>
        <v>-36981.038199999995</v>
      </c>
      <c r="M61" s="11">
        <f>'2a'!N61+'2b'!M60-'2c'!S61</f>
        <v>-4169.6534000000001</v>
      </c>
      <c r="N61" s="46"/>
    </row>
    <row r="62" spans="2:14" ht="50.1" hidden="1" customHeight="1">
      <c r="B62" s="17" t="s">
        <v>27</v>
      </c>
      <c r="C62" s="6">
        <f>'2a'!C62+'2b'!C61-'2c'!C62</f>
        <v>-132506.75067000001</v>
      </c>
      <c r="D62" s="5">
        <f>'2a'!D62+'2b'!D61-'2c'!D62</f>
        <v>13369.510449999994</v>
      </c>
      <c r="E62" s="5">
        <f>'2a'!E62+'2b'!E61-'2c'!E62</f>
        <v>-19112.208890000002</v>
      </c>
      <c r="F62" s="6">
        <f t="shared" si="5"/>
        <v>-5742.6984400000074</v>
      </c>
      <c r="G62" s="5">
        <f>'2a'!H62+'2b'!G61-'2c'!H62</f>
        <v>-2575.0320999999999</v>
      </c>
      <c r="H62" s="5">
        <f>'2a'!G62+'2a'!I62+'2b'!H61-'2c'!G62-'2c'!I62</f>
        <v>-76898.35639999999</v>
      </c>
      <c r="I62" s="6">
        <f t="shared" si="6"/>
        <v>-79473.388499999986</v>
      </c>
      <c r="J62" s="5">
        <f>'2a'!K62+'2b'!J61-'2c'!K62</f>
        <v>-17832.514589999999</v>
      </c>
      <c r="K62" s="5">
        <f>'2a'!L62+'2b'!K61-'2c'!N62</f>
        <v>-26797.808470000004</v>
      </c>
      <c r="L62" s="6">
        <f t="shared" si="7"/>
        <v>-44630.323060000002</v>
      </c>
      <c r="M62" s="6">
        <f>'2a'!N62+'2b'!M61-'2c'!S62</f>
        <v>-2660.3406699999841</v>
      </c>
      <c r="N62" s="46"/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5"/>
      <c r="J63" s="36"/>
      <c r="K63" s="36"/>
      <c r="L63" s="35"/>
      <c r="M63" s="35"/>
      <c r="N63" s="46"/>
    </row>
    <row r="64" spans="2:14" ht="50.1" hidden="1" customHeight="1">
      <c r="B64" s="16" t="s">
        <v>16</v>
      </c>
      <c r="C64" s="11">
        <f>'2a'!C64+'2b'!C63-'2c'!C64</f>
        <v>-120792.94659000002</v>
      </c>
      <c r="D64" s="10">
        <f>'2a'!D64+'2b'!D63-'2c'!D64</f>
        <v>7371.9702199999956</v>
      </c>
      <c r="E64" s="10">
        <f>'2a'!E64+'2b'!E63-'2c'!E64</f>
        <v>-18569.662230000002</v>
      </c>
      <c r="F64" s="11">
        <f t="shared" ref="F64:F75" si="8">E64+D64</f>
        <v>-11197.692010000006</v>
      </c>
      <c r="G64" s="10">
        <f>'2a'!H64+'2b'!G63-'2c'!H64</f>
        <v>-679.21162000000004</v>
      </c>
      <c r="H64" s="10">
        <f>'2a'!G64+'2a'!I64+'2b'!H63-'2c'!G64-'2c'!I64</f>
        <v>-68849.096580000012</v>
      </c>
      <c r="I64" s="11">
        <f t="shared" si="6"/>
        <v>-69528.308200000014</v>
      </c>
      <c r="J64" s="10">
        <f>'2a'!K64+'2b'!J63-'2c'!K64</f>
        <v>-22901.467850000001</v>
      </c>
      <c r="K64" s="10">
        <f>'2a'!L64+'2b'!K63-'2c'!N64</f>
        <v>-14416.85153</v>
      </c>
      <c r="L64" s="11">
        <f t="shared" si="7"/>
        <v>-37318.319380000001</v>
      </c>
      <c r="M64" s="11">
        <f>'2a'!N64+'2b'!M63-'2c'!S64</f>
        <v>-2748.6269999999927</v>
      </c>
      <c r="N64" s="46"/>
    </row>
    <row r="65" spans="2:14" ht="50.1" hidden="1" customHeight="1">
      <c r="B65" s="17" t="s">
        <v>17</v>
      </c>
      <c r="C65" s="6">
        <f>'2a'!C65+'2b'!C64-'2c'!C65</f>
        <v>-89647.539979999943</v>
      </c>
      <c r="D65" s="5">
        <f>'2a'!D65+'2b'!D64-'2c'!D65</f>
        <v>3655.148850000005</v>
      </c>
      <c r="E65" s="5">
        <f>'2a'!E65+'2b'!E64-'2c'!E65</f>
        <v>-6441.3835899999995</v>
      </c>
      <c r="F65" s="6">
        <f t="shared" si="8"/>
        <v>-2786.2347399999944</v>
      </c>
      <c r="G65" s="5">
        <f>'2a'!H65+'2b'!G64-'2c'!H65</f>
        <v>546.08226000000059</v>
      </c>
      <c r="H65" s="5">
        <f>'2a'!G65+'2a'!I65+'2b'!H64-'2c'!G65-'2c'!I65</f>
        <v>-53491.131150000008</v>
      </c>
      <c r="I65" s="6">
        <f t="shared" si="6"/>
        <v>-52945.048890000005</v>
      </c>
      <c r="J65" s="5">
        <f>'2a'!K65+'2b'!J64-'2c'!K65</f>
        <v>-16849.813590000002</v>
      </c>
      <c r="K65" s="5">
        <f>'2a'!L65+'2b'!K64-'2c'!N65</f>
        <v>-14010.082759999999</v>
      </c>
      <c r="L65" s="6">
        <f t="shared" si="7"/>
        <v>-30859.896350000003</v>
      </c>
      <c r="M65" s="6">
        <f>'2a'!N65+'2b'!M64-'2c'!S65</f>
        <v>-3056.3599999999974</v>
      </c>
      <c r="N65" s="46"/>
    </row>
    <row r="66" spans="2:14" ht="50.1" hidden="1" customHeight="1">
      <c r="B66" s="16" t="s">
        <v>18</v>
      </c>
      <c r="C66" s="11">
        <f>'2a'!C66+'2b'!C65-'2c'!C66</f>
        <v>-154062.58288999993</v>
      </c>
      <c r="D66" s="10">
        <f>'2a'!D66+'2b'!D65-'2c'!D66</f>
        <v>-1172.044940000007</v>
      </c>
      <c r="E66" s="10">
        <f>'2a'!E66+'2b'!E65-'2c'!E66</f>
        <v>-18516.056230000002</v>
      </c>
      <c r="F66" s="11">
        <f t="shared" si="8"/>
        <v>-19688.101170000009</v>
      </c>
      <c r="G66" s="10">
        <f>'2a'!H66+'2b'!G65-'2c'!H66</f>
        <v>1788.7786399999995</v>
      </c>
      <c r="H66" s="10">
        <f>'2a'!G66+'2a'!I66+'2b'!H65-'2c'!G66-'2c'!I66</f>
        <v>-90075.266770000002</v>
      </c>
      <c r="I66" s="11">
        <f t="shared" si="6"/>
        <v>-88286.488129999998</v>
      </c>
      <c r="J66" s="10">
        <f>'2a'!K66+'2b'!J65-'2c'!K66</f>
        <v>-17591.138089999997</v>
      </c>
      <c r="K66" s="10">
        <f>'2a'!L66+'2b'!K65-'2c'!N66</f>
        <v>-25455.429749999996</v>
      </c>
      <c r="L66" s="11">
        <f t="shared" si="7"/>
        <v>-43046.567839999989</v>
      </c>
      <c r="M66" s="11">
        <f>'2a'!N66+'2b'!M65-'2c'!S66</f>
        <v>-3041.425749999989</v>
      </c>
      <c r="N66" s="46"/>
    </row>
    <row r="67" spans="2:14" ht="50.1" hidden="1" customHeight="1">
      <c r="B67" s="17" t="s">
        <v>19</v>
      </c>
      <c r="C67" s="6">
        <f>'2a'!C67+'2b'!C66-'2c'!C67</f>
        <v>-123221.52880000003</v>
      </c>
      <c r="D67" s="5">
        <f>'2a'!D67+'2b'!D66-'2c'!D67</f>
        <v>5811.5317100000029</v>
      </c>
      <c r="E67" s="5">
        <f>'2a'!E67+'2b'!E66-'2c'!E67</f>
        <v>-12862.445599999999</v>
      </c>
      <c r="F67" s="6">
        <f t="shared" si="8"/>
        <v>-7050.9138899999962</v>
      </c>
      <c r="G67" s="5">
        <f>'2a'!H67+'2b'!G66-'2c'!H67</f>
        <v>-229.63277999999991</v>
      </c>
      <c r="H67" s="5">
        <f>'2a'!G67+'2a'!I67+'2b'!H66-'2c'!G67-'2c'!I67</f>
        <v>-72728.214169999992</v>
      </c>
      <c r="I67" s="6">
        <f t="shared" si="6"/>
        <v>-72957.846949999992</v>
      </c>
      <c r="J67" s="5">
        <f>'2a'!K67+'2b'!J66-'2c'!K67</f>
        <v>-17446.638030000002</v>
      </c>
      <c r="K67" s="5">
        <f>'2a'!L67+'2b'!K66-'2c'!N67</f>
        <v>-21465.789929999999</v>
      </c>
      <c r="L67" s="6">
        <f t="shared" si="7"/>
        <v>-38912.427960000001</v>
      </c>
      <c r="M67" s="6">
        <f>'2a'!N67+'2b'!M66-'2c'!S67</f>
        <v>-4300.3399999999938</v>
      </c>
      <c r="N67" s="46"/>
    </row>
    <row r="68" spans="2:14" ht="50.1" hidden="1" customHeight="1">
      <c r="B68" s="16" t="s">
        <v>20</v>
      </c>
      <c r="C68" s="11">
        <f>'2a'!C68+'2b'!C67-'2c'!C68</f>
        <v>-110175.56420000008</v>
      </c>
      <c r="D68" s="10">
        <f>'2a'!D68+'2b'!D67-'2c'!D68</f>
        <v>6771.5820499999973</v>
      </c>
      <c r="E68" s="10">
        <f>'2a'!E68+'2b'!E67-'2c'!E68</f>
        <v>-16578.101279999999</v>
      </c>
      <c r="F68" s="11">
        <f t="shared" si="8"/>
        <v>-9806.5192300000017</v>
      </c>
      <c r="G68" s="10">
        <f>'2a'!H68+'2b'!G67-'2c'!H68</f>
        <v>733.8076100000003</v>
      </c>
      <c r="H68" s="10">
        <f>'2a'!G68+'2a'!I68+'2b'!H67-'2c'!G68-'2c'!I68</f>
        <v>-64486.619179999994</v>
      </c>
      <c r="I68" s="11">
        <f t="shared" si="6"/>
        <v>-63752.811569999991</v>
      </c>
      <c r="J68" s="10">
        <f>'2a'!K68+'2b'!J67-'2c'!K68</f>
        <v>-14755.529469999998</v>
      </c>
      <c r="K68" s="10">
        <f>'2a'!L68+'2b'!K67-'2c'!N68</f>
        <v>-18274.663630000003</v>
      </c>
      <c r="L68" s="11">
        <f t="shared" si="7"/>
        <v>-33030.193100000004</v>
      </c>
      <c r="M68" s="11">
        <f>'2a'!N68+'2b'!M67-'2c'!S68</f>
        <v>-3586.0403000000215</v>
      </c>
      <c r="N68" s="46"/>
    </row>
    <row r="69" spans="2:14" ht="50.1" hidden="1" customHeight="1">
      <c r="B69" s="17" t="s">
        <v>21</v>
      </c>
      <c r="C69" s="6">
        <f>'2a'!C69+'2b'!C68-'2c'!C69</f>
        <v>-95563.480859999981</v>
      </c>
      <c r="D69" s="5">
        <f>'2a'!D69+'2b'!D68-'2c'!D69</f>
        <v>19789.697390000001</v>
      </c>
      <c r="E69" s="5">
        <f>'2a'!E69+'2b'!E68-'2c'!E69</f>
        <v>-17131.600299999998</v>
      </c>
      <c r="F69" s="6">
        <f t="shared" si="8"/>
        <v>2658.0970900000029</v>
      </c>
      <c r="G69" s="5">
        <f>'2a'!H69+'2b'!G68-'2c'!H69</f>
        <v>178.0212700000011</v>
      </c>
      <c r="H69" s="5">
        <f>'2a'!G69+'2a'!I69+'2b'!H68-'2c'!G69-'2c'!I69</f>
        <v>-57040.002540000001</v>
      </c>
      <c r="I69" s="6">
        <f t="shared" si="6"/>
        <v>-56861.981270000004</v>
      </c>
      <c r="J69" s="5">
        <f>'2a'!K69+'2b'!J68-'2c'!K69</f>
        <v>-18141.54651</v>
      </c>
      <c r="K69" s="5">
        <f>'2a'!L69+'2b'!K68-'2c'!N69</f>
        <v>-17919.566240000004</v>
      </c>
      <c r="L69" s="6">
        <f t="shared" si="7"/>
        <v>-36061.11275</v>
      </c>
      <c r="M69" s="6">
        <f>'2a'!N69+'2b'!M68-'2c'!S69</f>
        <v>-5298.4839300000067</v>
      </c>
      <c r="N69" s="46"/>
    </row>
    <row r="70" spans="2:14" ht="50.1" hidden="1" customHeight="1">
      <c r="B70" s="16" t="s">
        <v>22</v>
      </c>
      <c r="C70" s="11">
        <f>'2a'!C70+'2b'!C69-'2c'!C70</f>
        <v>-141555.90033999999</v>
      </c>
      <c r="D70" s="10">
        <f>'2a'!D70+'2b'!D69-'2c'!D70</f>
        <v>35606.191719999995</v>
      </c>
      <c r="E70" s="10">
        <f>'2a'!E70+'2b'!E69-'2c'!E70</f>
        <v>-20462.469489999999</v>
      </c>
      <c r="F70" s="11">
        <f t="shared" si="8"/>
        <v>15143.722229999996</v>
      </c>
      <c r="G70" s="10">
        <f>'2a'!H70+'2b'!G69-'2c'!H70</f>
        <v>1521.3180899999998</v>
      </c>
      <c r="H70" s="10">
        <f>'2a'!G70+'2a'!I70+'2b'!H69-'2c'!G70-'2c'!I70</f>
        <v>-99897.351790000015</v>
      </c>
      <c r="I70" s="11">
        <f t="shared" si="6"/>
        <v>-98376.033700000015</v>
      </c>
      <c r="J70" s="10">
        <f>'2a'!K70+'2b'!J69-'2c'!K70</f>
        <v>-18590.024069999999</v>
      </c>
      <c r="K70" s="10">
        <f>'2a'!L70+'2b'!K69-'2c'!N70</f>
        <v>-32700.132799999999</v>
      </c>
      <c r="L70" s="11">
        <f t="shared" si="7"/>
        <v>-51290.156869999999</v>
      </c>
      <c r="M70" s="11">
        <f>'2a'!N70+'2b'!M69-'2c'!S70</f>
        <v>-7033.4320000000025</v>
      </c>
      <c r="N70" s="46"/>
    </row>
    <row r="71" spans="2:14" ht="50.1" hidden="1" customHeight="1">
      <c r="B71" s="17" t="s">
        <v>23</v>
      </c>
      <c r="C71" s="6">
        <f>'2a'!C71+'2b'!C70-'2c'!C71</f>
        <v>-175472.29023000001</v>
      </c>
      <c r="D71" s="5">
        <f>'2a'!D71+'2b'!D70-'2c'!D71</f>
        <v>24962.520100000009</v>
      </c>
      <c r="E71" s="5">
        <f>'2a'!E71+'2b'!E70-'2c'!E71</f>
        <v>-17980.937519999999</v>
      </c>
      <c r="F71" s="6">
        <f t="shared" si="8"/>
        <v>6981.5825800000093</v>
      </c>
      <c r="G71" s="5">
        <f>'2a'!H71+'2b'!G70-'2c'!H71</f>
        <v>2602.1189100000001</v>
      </c>
      <c r="H71" s="5">
        <f>'2a'!G71+'2a'!I71+'2b'!H70-'2c'!G71-'2c'!I71</f>
        <v>-140315.30040000001</v>
      </c>
      <c r="I71" s="6">
        <f t="shared" si="6"/>
        <v>-137713.18149000002</v>
      </c>
      <c r="J71" s="5">
        <f>'2a'!K71+'2b'!J70-'2c'!K71</f>
        <v>-19068.47653</v>
      </c>
      <c r="K71" s="5">
        <f>'2a'!L71+'2b'!K70-'2c'!N71</f>
        <v>-21376.502790000002</v>
      </c>
      <c r="L71" s="6">
        <f t="shared" si="7"/>
        <v>-40444.979319999999</v>
      </c>
      <c r="M71" s="6">
        <f>'2a'!N71+'2b'!M70-'2c'!S71</f>
        <v>-4295.712000000015</v>
      </c>
      <c r="N71" s="46"/>
    </row>
    <row r="72" spans="2:14" ht="50.1" hidden="1" customHeight="1">
      <c r="B72" s="16" t="s">
        <v>24</v>
      </c>
      <c r="C72" s="11">
        <f>'2a'!C72+'2b'!C71-'2c'!C72</f>
        <v>-164693.98907999994</v>
      </c>
      <c r="D72" s="10">
        <f>'2a'!D72+'2b'!D71-'2c'!D72</f>
        <v>28922.302239999997</v>
      </c>
      <c r="E72" s="10">
        <f>'2a'!E72+'2b'!E71-'2c'!E72</f>
        <v>-20745.860330000003</v>
      </c>
      <c r="F72" s="11">
        <f t="shared" si="8"/>
        <v>8176.4419099999941</v>
      </c>
      <c r="G72" s="10">
        <f>'2a'!H72+'2b'!G71-'2c'!H72</f>
        <v>2515.8717500000002</v>
      </c>
      <c r="H72" s="10">
        <f>'2a'!G72+'2a'!I72+'2b'!H71-'2c'!G72-'2c'!I72</f>
        <v>-122620.20251</v>
      </c>
      <c r="I72" s="11">
        <f t="shared" si="6"/>
        <v>-120104.33076</v>
      </c>
      <c r="J72" s="10">
        <f>'2a'!K72+'2b'!J71-'2c'!K72</f>
        <v>-22636.925170000002</v>
      </c>
      <c r="K72" s="10">
        <f>'2a'!L72+'2b'!K71-'2c'!N72</f>
        <v>-22549.760329999997</v>
      </c>
      <c r="L72" s="11">
        <f t="shared" si="7"/>
        <v>-45186.6855</v>
      </c>
      <c r="M72" s="11">
        <f>'2a'!N72+'2b'!M71-'2c'!S72</f>
        <v>-7579.4147300000004</v>
      </c>
      <c r="N72" s="46"/>
    </row>
    <row r="73" spans="2:14" ht="50.1" hidden="1" customHeight="1">
      <c r="B73" s="17" t="s">
        <v>25</v>
      </c>
      <c r="C73" s="6">
        <f>'2a'!C73+'2b'!C72-'2c'!C73</f>
        <v>-169907.08155999996</v>
      </c>
      <c r="D73" s="5">
        <f>'2a'!D73+'2b'!D72-'2c'!D73</f>
        <v>17541.240490000004</v>
      </c>
      <c r="E73" s="5">
        <f>'2a'!E73+'2b'!E72-'2c'!E73</f>
        <v>-17795.107770000002</v>
      </c>
      <c r="F73" s="6">
        <f t="shared" si="8"/>
        <v>-253.86727999999857</v>
      </c>
      <c r="G73" s="5">
        <f>'2a'!H73+'2b'!G72-'2c'!H73</f>
        <v>1766.5461899999991</v>
      </c>
      <c r="H73" s="5">
        <f>'2a'!G73+'2a'!I73+'2b'!H72-'2c'!G73-'2c'!I73</f>
        <v>-101011.55027000001</v>
      </c>
      <c r="I73" s="6">
        <f t="shared" si="6"/>
        <v>-99245.004080000013</v>
      </c>
      <c r="J73" s="5">
        <f>'2a'!K73+'2b'!J72-'2c'!K73</f>
        <v>-22378.037989999997</v>
      </c>
      <c r="K73" s="5">
        <f>'2a'!L73+'2b'!K72-'2c'!N73</f>
        <v>-38918.742830000003</v>
      </c>
      <c r="L73" s="6">
        <f t="shared" si="7"/>
        <v>-61296.78082</v>
      </c>
      <c r="M73" s="6">
        <f>'2a'!N73+'2b'!M72-'2c'!S73</f>
        <v>-9111.4293800000032</v>
      </c>
      <c r="N73" s="46"/>
    </row>
    <row r="74" spans="2:14" ht="50.1" hidden="1" customHeight="1">
      <c r="B74" s="16" t="s">
        <v>26</v>
      </c>
      <c r="C74" s="11">
        <f>'2a'!C74+'2b'!C73-'2c'!C74</f>
        <v>-128692.29459999996</v>
      </c>
      <c r="D74" s="10">
        <f>'2a'!D74+'2b'!D73-'2c'!D74</f>
        <v>947.37185999999201</v>
      </c>
      <c r="E74" s="10">
        <f>'2a'!E74+'2b'!E73-'2c'!E74</f>
        <v>-15049.346890000001</v>
      </c>
      <c r="F74" s="11">
        <f t="shared" si="8"/>
        <v>-14101.975030000009</v>
      </c>
      <c r="G74" s="10">
        <f>'2a'!H74+'2b'!G73-'2c'!H74</f>
        <v>1414.2741900000001</v>
      </c>
      <c r="H74" s="10">
        <f>'2a'!G74+'2a'!I74+'2b'!H73-'2c'!G74-'2c'!I74</f>
        <v>-83565.973670000007</v>
      </c>
      <c r="I74" s="11">
        <f t="shared" si="6"/>
        <v>-82151.69948000001</v>
      </c>
      <c r="J74" s="10">
        <f>'2a'!K74+'2b'!J73-'2c'!K74</f>
        <v>-12177.16562</v>
      </c>
      <c r="K74" s="10">
        <f>'2a'!L74+'2b'!K73-'2c'!N74</f>
        <v>-15791.323949999998</v>
      </c>
      <c r="L74" s="11">
        <f t="shared" si="7"/>
        <v>-27968.489569999998</v>
      </c>
      <c r="M74" s="11">
        <f>'2a'!N74+'2b'!M73-'2c'!S74</f>
        <v>-4470.1305200000097</v>
      </c>
      <c r="N74" s="46"/>
    </row>
    <row r="75" spans="2:14" ht="50.1" hidden="1" customHeight="1">
      <c r="B75" s="17" t="s">
        <v>27</v>
      </c>
      <c r="C75" s="6">
        <f>'2a'!C75+'2b'!C74-'2c'!C75</f>
        <v>-161432.82127000001</v>
      </c>
      <c r="D75" s="5">
        <f>'2a'!D75+'2b'!D74-'2c'!D75</f>
        <v>19778.268490000002</v>
      </c>
      <c r="E75" s="5">
        <f>'2a'!E75+'2b'!E74-'2c'!E75</f>
        <v>-10683.067900000002</v>
      </c>
      <c r="F75" s="6">
        <f t="shared" si="8"/>
        <v>9095.2005900000004</v>
      </c>
      <c r="G75" s="5">
        <f>'2a'!H75+'2b'!G74-'2c'!H75</f>
        <v>1810.4549000000011</v>
      </c>
      <c r="H75" s="5">
        <f>'2a'!G75+'2a'!I75+'2b'!H74-'2c'!G75-'2c'!I75</f>
        <v>-118484.38890999998</v>
      </c>
      <c r="I75" s="6">
        <f t="shared" si="6"/>
        <v>-116673.93400999998</v>
      </c>
      <c r="J75" s="5">
        <f>'2a'!K75+'2b'!J74-'2c'!K75</f>
        <v>-12726.409519999999</v>
      </c>
      <c r="K75" s="5">
        <f>'2a'!L75+'2b'!K74-'2c'!N75</f>
        <v>-28365.491329999997</v>
      </c>
      <c r="L75" s="6">
        <f t="shared" si="7"/>
        <v>-41091.900849999998</v>
      </c>
      <c r="M75" s="6">
        <f>'2a'!N75+'2b'!M74-'2c'!S75</f>
        <v>-12762.186999999985</v>
      </c>
      <c r="N75" s="46"/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5"/>
      <c r="J76" s="36"/>
      <c r="K76" s="36"/>
      <c r="L76" s="35"/>
      <c r="M76" s="35"/>
      <c r="N76" s="46"/>
    </row>
    <row r="77" spans="2:14" ht="50.1" hidden="1" customHeight="1">
      <c r="B77" s="16" t="s">
        <v>16</v>
      </c>
      <c r="C77" s="11">
        <v>-153346.51273999998</v>
      </c>
      <c r="D77" s="10">
        <v>5337.6864299999943</v>
      </c>
      <c r="E77" s="10">
        <v>-15680.783289999999</v>
      </c>
      <c r="F77" s="11">
        <v>-10343.096860000005</v>
      </c>
      <c r="G77" s="10">
        <v>-4254.56369</v>
      </c>
      <c r="H77" s="10">
        <v>-94184.824949999995</v>
      </c>
      <c r="I77" s="11">
        <v>-98439.38863999999</v>
      </c>
      <c r="J77" s="10">
        <v>-10366.282049999998</v>
      </c>
      <c r="K77" s="10">
        <v>-27259.735189999999</v>
      </c>
      <c r="L77" s="11">
        <v>-37626.017240000001</v>
      </c>
      <c r="M77" s="11">
        <v>-6938.0099999999693</v>
      </c>
      <c r="N77" s="46"/>
    </row>
    <row r="78" spans="2:14" ht="50.1" hidden="1" customHeight="1">
      <c r="B78" s="17" t="s">
        <v>17</v>
      </c>
      <c r="C78" s="6">
        <v>-108609.76097999999</v>
      </c>
      <c r="D78" s="5">
        <v>20096.34463</v>
      </c>
      <c r="E78" s="5">
        <v>-8080.6866399999999</v>
      </c>
      <c r="F78" s="6">
        <v>12015.65799</v>
      </c>
      <c r="G78" s="5">
        <v>-1480.5180299999993</v>
      </c>
      <c r="H78" s="5">
        <v>-81996.394560000001</v>
      </c>
      <c r="I78" s="6">
        <v>-83476.912589999993</v>
      </c>
      <c r="J78" s="5">
        <v>-10356.144549999999</v>
      </c>
      <c r="K78" s="5">
        <v>-21496.268829999997</v>
      </c>
      <c r="L78" s="6">
        <v>-31852.413379999998</v>
      </c>
      <c r="M78" s="6">
        <v>-5296.0929999999835</v>
      </c>
      <c r="N78" s="46"/>
    </row>
    <row r="79" spans="2:14" ht="50.1" hidden="1" customHeight="1">
      <c r="B79" s="16" t="s">
        <v>18</v>
      </c>
      <c r="C79" s="11">
        <v>-185240.46998000002</v>
      </c>
      <c r="D79" s="10">
        <v>8569.8121499999979</v>
      </c>
      <c r="E79" s="10">
        <v>-11521.264330000002</v>
      </c>
      <c r="F79" s="11">
        <v>-2951.4521800000039</v>
      </c>
      <c r="G79" s="10">
        <v>1596.1399800000008</v>
      </c>
      <c r="H79" s="10">
        <v>-119863.00701</v>
      </c>
      <c r="I79" s="11">
        <v>-118266.86702999999</v>
      </c>
      <c r="J79" s="10">
        <v>-21304.436300000001</v>
      </c>
      <c r="K79" s="10">
        <v>-33460.516470000002</v>
      </c>
      <c r="L79" s="11">
        <v>-54764.952770000004</v>
      </c>
      <c r="M79" s="11">
        <v>-9257.1980000000221</v>
      </c>
      <c r="N79" s="46"/>
    </row>
    <row r="80" spans="2:14" ht="50.1" hidden="1" customHeight="1">
      <c r="B80" s="17" t="s">
        <v>19</v>
      </c>
      <c r="C80" s="6">
        <v>-173319.72803999993</v>
      </c>
      <c r="D80" s="5">
        <v>-4871.9879899999942</v>
      </c>
      <c r="E80" s="5">
        <v>-18014.579270000002</v>
      </c>
      <c r="F80" s="6">
        <v>-22886.567259999996</v>
      </c>
      <c r="G80" s="5">
        <v>-117.51461999999992</v>
      </c>
      <c r="H80" s="5">
        <v>-95939.268520000012</v>
      </c>
      <c r="I80" s="6">
        <v>-96056.783140000014</v>
      </c>
      <c r="J80" s="5">
        <v>-17698.56508</v>
      </c>
      <c r="K80" s="5">
        <v>-27105.846559999998</v>
      </c>
      <c r="L80" s="6">
        <v>-44804.411639999998</v>
      </c>
      <c r="M80" s="6">
        <v>-9571.9659999999676</v>
      </c>
      <c r="N80" s="46"/>
    </row>
    <row r="81" spans="2:14" ht="50.1" hidden="1" customHeight="1">
      <c r="B81" s="16" t="s">
        <v>20</v>
      </c>
      <c r="C81" s="11">
        <v>-156518.60663999995</v>
      </c>
      <c r="D81" s="10">
        <v>8293.9612100000086</v>
      </c>
      <c r="E81" s="10">
        <v>-10789.926919999998</v>
      </c>
      <c r="F81" s="11">
        <v>-2495.9657099999895</v>
      </c>
      <c r="G81" s="10">
        <v>-815.67711000000054</v>
      </c>
      <c r="H81" s="10">
        <v>-94691.752620000014</v>
      </c>
      <c r="I81" s="11">
        <v>-95507.429730000018</v>
      </c>
      <c r="J81" s="10">
        <v>-22650.963879999999</v>
      </c>
      <c r="K81" s="10">
        <v>-29643.54972000001</v>
      </c>
      <c r="L81" s="11">
        <v>-52294.513600000006</v>
      </c>
      <c r="M81" s="11">
        <v>-6220.6975999999686</v>
      </c>
      <c r="N81" s="46"/>
    </row>
    <row r="82" spans="2:14" ht="50.1" hidden="1" customHeight="1">
      <c r="B82" s="17" t="s">
        <v>21</v>
      </c>
      <c r="C82" s="6">
        <v>-142553.13927000001</v>
      </c>
      <c r="D82" s="5">
        <v>9386.2612699999881</v>
      </c>
      <c r="E82" s="5">
        <v>-11522.191850000001</v>
      </c>
      <c r="F82" s="6">
        <v>-2135.9305800000129</v>
      </c>
      <c r="G82" s="5">
        <v>-1409.3302499999995</v>
      </c>
      <c r="H82" s="5">
        <v>-94719.424759999994</v>
      </c>
      <c r="I82" s="6">
        <v>-96128.755009999993</v>
      </c>
      <c r="J82" s="5">
        <v>-15120.9715</v>
      </c>
      <c r="K82" s="5">
        <v>-13973.521349999995</v>
      </c>
      <c r="L82" s="6">
        <v>-29094.492849999995</v>
      </c>
      <c r="M82" s="6">
        <v>-15193.960829999995</v>
      </c>
      <c r="N82" s="46"/>
    </row>
    <row r="83" spans="2:14" ht="50.1" hidden="1" customHeight="1">
      <c r="B83" s="16" t="s">
        <v>22</v>
      </c>
      <c r="C83" s="11">
        <v>-162571.55726999996</v>
      </c>
      <c r="D83" s="10">
        <v>52850.19516000001</v>
      </c>
      <c r="E83" s="10">
        <v>-1772.0289200000007</v>
      </c>
      <c r="F83" s="11">
        <v>51078.166240000006</v>
      </c>
      <c r="G83" s="10">
        <v>-1985.9567800000004</v>
      </c>
      <c r="H83" s="10">
        <v>-154435.72522000002</v>
      </c>
      <c r="I83" s="11">
        <v>-156421.68200000003</v>
      </c>
      <c r="J83" s="10">
        <v>-23719.477749999998</v>
      </c>
      <c r="K83" s="10">
        <v>-24830.038710000004</v>
      </c>
      <c r="L83" s="11">
        <v>-48549.516459999999</v>
      </c>
      <c r="M83" s="11">
        <v>-8678.5250499999638</v>
      </c>
      <c r="N83" s="46"/>
    </row>
    <row r="84" spans="2:14" ht="50.1" hidden="1" customHeight="1">
      <c r="B84" s="17" t="s">
        <v>23</v>
      </c>
      <c r="C84" s="6">
        <v>-182114.72200000001</v>
      </c>
      <c r="D84" s="5">
        <v>24752.01872</v>
      </c>
      <c r="E84" s="5">
        <v>-14832.082909999999</v>
      </c>
      <c r="F84" s="6">
        <v>9919.9358100000009</v>
      </c>
      <c r="G84" s="5">
        <v>-135.54636999999957</v>
      </c>
      <c r="H84" s="5">
        <v>-130965.38240999999</v>
      </c>
      <c r="I84" s="6">
        <v>-131100.92877999999</v>
      </c>
      <c r="J84" s="5">
        <v>-20301.799610000002</v>
      </c>
      <c r="K84" s="5">
        <v>-35378.102500000001</v>
      </c>
      <c r="L84" s="6">
        <v>-55679.902110000003</v>
      </c>
      <c r="M84" s="6">
        <v>-5253.8269200000359</v>
      </c>
      <c r="N84" s="46"/>
    </row>
    <row r="85" spans="2:14" ht="50.1" hidden="1" customHeight="1">
      <c r="B85" s="16" t="s">
        <v>24</v>
      </c>
      <c r="C85" s="11">
        <v>-145294.31151000003</v>
      </c>
      <c r="D85" s="10">
        <v>10551.080370000011</v>
      </c>
      <c r="E85" s="10">
        <v>-9856.9770699999972</v>
      </c>
      <c r="F85" s="11">
        <v>694.10330000001341</v>
      </c>
      <c r="G85" s="10">
        <v>-319.55276000000003</v>
      </c>
      <c r="H85" s="10">
        <v>-101626.42742999998</v>
      </c>
      <c r="I85" s="11">
        <v>-101945.98018999999</v>
      </c>
      <c r="J85" s="10">
        <v>-13559.075410000003</v>
      </c>
      <c r="K85" s="10">
        <v>-25497.539560000005</v>
      </c>
      <c r="L85" s="11">
        <v>-39056.61497000001</v>
      </c>
      <c r="M85" s="11">
        <v>-4985.8196500000249</v>
      </c>
      <c r="N85" s="46"/>
    </row>
    <row r="86" spans="2:14" ht="50.1" hidden="1" customHeight="1">
      <c r="B86" s="17" t="s">
        <v>25</v>
      </c>
      <c r="C86" s="6">
        <v>-200455.79303</v>
      </c>
      <c r="D86" s="5">
        <v>-12751.448130000004</v>
      </c>
      <c r="E86" s="5">
        <v>-6137.2406999999985</v>
      </c>
      <c r="F86" s="6">
        <v>-18888.688830000003</v>
      </c>
      <c r="G86" s="5">
        <v>-1320.17652</v>
      </c>
      <c r="H86" s="5">
        <v>-130255.76613999999</v>
      </c>
      <c r="I86" s="6">
        <v>-131575.94266</v>
      </c>
      <c r="J86" s="5">
        <v>-21215.997610000002</v>
      </c>
      <c r="K86" s="5">
        <v>-24280.017380000001</v>
      </c>
      <c r="L86" s="6">
        <v>-45496.014990000003</v>
      </c>
      <c r="M86" s="6">
        <v>-4495.146549999974</v>
      </c>
      <c r="N86" s="46"/>
    </row>
    <row r="87" spans="2:14" ht="50.1" hidden="1" customHeight="1">
      <c r="B87" s="16" t="s">
        <v>26</v>
      </c>
      <c r="C87" s="11">
        <v>-125422.54614999992</v>
      </c>
      <c r="D87" s="10">
        <v>37366.860120000005</v>
      </c>
      <c r="E87" s="10">
        <v>-821.85421999999744</v>
      </c>
      <c r="F87" s="11">
        <v>36545.005900000004</v>
      </c>
      <c r="G87" s="10">
        <v>-1714.1251199999992</v>
      </c>
      <c r="H87" s="10">
        <v>-122790.18677999999</v>
      </c>
      <c r="I87" s="11">
        <v>-124504.31189999999</v>
      </c>
      <c r="J87" s="10">
        <v>-14248.42705</v>
      </c>
      <c r="K87" s="10">
        <v>-19909.9951</v>
      </c>
      <c r="L87" s="11">
        <v>-34158.422149999999</v>
      </c>
      <c r="M87" s="11">
        <v>-3304.8179999999311</v>
      </c>
      <c r="N87" s="46"/>
    </row>
    <row r="88" spans="2:14" ht="50.1" hidden="1" customHeight="1">
      <c r="B88" s="17" t="s">
        <v>27</v>
      </c>
      <c r="C88" s="6">
        <v>-199892.81972999993</v>
      </c>
      <c r="D88" s="5">
        <v>36263.727729999999</v>
      </c>
      <c r="E88" s="5">
        <v>-12843.402730000002</v>
      </c>
      <c r="F88" s="6">
        <v>23420.324999999997</v>
      </c>
      <c r="G88" s="5">
        <v>1930.5726999999997</v>
      </c>
      <c r="H88" s="5">
        <v>-160234.52432999999</v>
      </c>
      <c r="I88" s="6">
        <v>-158303.95163</v>
      </c>
      <c r="J88" s="5">
        <v>-21218.870360000001</v>
      </c>
      <c r="K88" s="5">
        <v>-39995.850130000006</v>
      </c>
      <c r="L88" s="6">
        <v>-61214.720490000007</v>
      </c>
      <c r="M88" s="6">
        <v>-3794.4726099999807</v>
      </c>
      <c r="N88" s="46"/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5"/>
      <c r="J89" s="36"/>
      <c r="K89" s="36"/>
      <c r="L89" s="35"/>
      <c r="M89" s="35"/>
      <c r="N89" s="46"/>
    </row>
    <row r="90" spans="2:14" ht="50.1" hidden="1" customHeight="1">
      <c r="B90" s="16" t="s">
        <v>16</v>
      </c>
      <c r="C90" s="11">
        <v>-173325.61528000003</v>
      </c>
      <c r="D90" s="10">
        <v>41241.934129999994</v>
      </c>
      <c r="E90" s="10">
        <v>-4852.7529800000011</v>
      </c>
      <c r="F90" s="11">
        <v>36389.181149999989</v>
      </c>
      <c r="G90" s="10">
        <v>-1043.3651500000005</v>
      </c>
      <c r="H90" s="10">
        <v>-149151.66237000001</v>
      </c>
      <c r="I90" s="11">
        <v>-150195.02752</v>
      </c>
      <c r="J90" s="10">
        <v>-16841.920679999999</v>
      </c>
      <c r="K90" s="10">
        <v>-38076.293229999996</v>
      </c>
      <c r="L90" s="11">
        <v>-54918.213909999991</v>
      </c>
      <c r="M90" s="11">
        <v>-4601.5549999999939</v>
      </c>
      <c r="N90" s="46"/>
    </row>
    <row r="91" spans="2:14" ht="50.1" hidden="1" customHeight="1">
      <c r="B91" s="17" t="s">
        <v>17</v>
      </c>
      <c r="C91" s="6">
        <v>-215767.79584999999</v>
      </c>
      <c r="D91" s="5">
        <v>29751.658299999996</v>
      </c>
      <c r="E91" s="5">
        <v>-27110.497810000004</v>
      </c>
      <c r="F91" s="6">
        <v>2641.1604899999911</v>
      </c>
      <c r="G91" s="5">
        <v>-3372.2992300000001</v>
      </c>
      <c r="H91" s="5">
        <v>-173165.91657</v>
      </c>
      <c r="I91" s="6">
        <v>-176538.21580000001</v>
      </c>
      <c r="J91" s="5">
        <v>-15831.332550000001</v>
      </c>
      <c r="K91" s="5">
        <v>-22707.093990000001</v>
      </c>
      <c r="L91" s="6">
        <v>-38538.42654</v>
      </c>
      <c r="M91" s="6">
        <v>-3332.3140000000017</v>
      </c>
      <c r="N91" s="46"/>
    </row>
    <row r="92" spans="2:14" ht="50.1" hidden="1" customHeight="1">
      <c r="B92" s="16" t="s">
        <v>18</v>
      </c>
      <c r="C92" s="11">
        <v>-270568.33396999998</v>
      </c>
      <c r="D92" s="10">
        <v>17344.732149999996</v>
      </c>
      <c r="E92" s="10">
        <v>-20220.426449999999</v>
      </c>
      <c r="F92" s="11">
        <v>-2875.6943000000028</v>
      </c>
      <c r="G92" s="10">
        <v>-1808.5226600000001</v>
      </c>
      <c r="H92" s="10">
        <v>-192425.55155</v>
      </c>
      <c r="I92" s="11">
        <v>-194234.07420999999</v>
      </c>
      <c r="J92" s="10">
        <v>-28671.970439999997</v>
      </c>
      <c r="K92" s="10">
        <v>-39738.864000000001</v>
      </c>
      <c r="L92" s="11">
        <v>-68410.834440000006</v>
      </c>
      <c r="M92" s="11">
        <v>-5047.7310199999993</v>
      </c>
      <c r="N92" s="46"/>
    </row>
    <row r="93" spans="2:14" ht="50.1" hidden="1" customHeight="1">
      <c r="B93" s="17" t="s">
        <v>19</v>
      </c>
      <c r="C93" s="6">
        <v>-214479.19633999997</v>
      </c>
      <c r="D93" s="5">
        <v>9401.0994500000088</v>
      </c>
      <c r="E93" s="5">
        <v>-16312.834289999999</v>
      </c>
      <c r="F93" s="6">
        <v>-6911.7348399999901</v>
      </c>
      <c r="G93" s="5">
        <v>-182.77259000000004</v>
      </c>
      <c r="H93" s="5">
        <v>-146925.04861</v>
      </c>
      <c r="I93" s="6">
        <v>-147107.82120000001</v>
      </c>
      <c r="J93" s="5">
        <v>-22172.788400000001</v>
      </c>
      <c r="K93" s="5">
        <v>-33246.599289999998</v>
      </c>
      <c r="L93" s="6">
        <v>-55419.387690000003</v>
      </c>
      <c r="M93" s="6">
        <v>-5040.2526099999986</v>
      </c>
      <c r="N93" s="46"/>
    </row>
    <row r="94" spans="2:14" ht="50.1" hidden="1" customHeight="1">
      <c r="B94" s="16" t="s">
        <v>20</v>
      </c>
      <c r="C94" s="11">
        <v>-255917.42384</v>
      </c>
      <c r="D94" s="10">
        <v>22572.427880000017</v>
      </c>
      <c r="E94" s="10">
        <v>-16574.936289999998</v>
      </c>
      <c r="F94" s="11">
        <v>5997.4915900000196</v>
      </c>
      <c r="G94" s="10">
        <v>-1373.9745799999992</v>
      </c>
      <c r="H94" s="10">
        <v>-207081.13708000001</v>
      </c>
      <c r="I94" s="11">
        <v>-208455.11166000002</v>
      </c>
      <c r="J94" s="10">
        <v>-17329.463</v>
      </c>
      <c r="K94" s="10">
        <v>-32272.379289999997</v>
      </c>
      <c r="L94" s="11">
        <v>-49601.842290000001</v>
      </c>
      <c r="M94" s="11">
        <v>-3857.9614799999972</v>
      </c>
      <c r="N94" s="46"/>
    </row>
    <row r="95" spans="2:14" ht="50.1" hidden="1" customHeight="1">
      <c r="B95" s="17" t="s">
        <v>21</v>
      </c>
      <c r="C95" s="6">
        <v>-241272.67112000001</v>
      </c>
      <c r="D95" s="5">
        <v>41826.169140000013</v>
      </c>
      <c r="E95" s="5">
        <v>-15316.457280000002</v>
      </c>
      <c r="F95" s="6">
        <v>26509.71186000001</v>
      </c>
      <c r="G95" s="5">
        <v>638.0890100000006</v>
      </c>
      <c r="H95" s="5">
        <v>-212163.99832000001</v>
      </c>
      <c r="I95" s="6">
        <v>-211525.90931000002</v>
      </c>
      <c r="J95" s="5">
        <v>-16215.607099999997</v>
      </c>
      <c r="K95" s="5">
        <v>-35668.152950000003</v>
      </c>
      <c r="L95" s="6">
        <v>-51883.760049999997</v>
      </c>
      <c r="M95" s="6">
        <v>-4372.7136200000041</v>
      </c>
      <c r="N95" s="46"/>
    </row>
    <row r="96" spans="2:14" ht="50.1" hidden="1" customHeight="1">
      <c r="B96" s="16" t="s">
        <v>22</v>
      </c>
      <c r="C96" s="11">
        <v>-269809.28391</v>
      </c>
      <c r="D96" s="10">
        <v>46764.198050000006</v>
      </c>
      <c r="E96" s="10">
        <v>-27214.937359999996</v>
      </c>
      <c r="F96" s="11">
        <v>19549.26069000001</v>
      </c>
      <c r="G96" s="10">
        <v>-1017.1973199999984</v>
      </c>
      <c r="H96" s="10">
        <v>-218576.43557999999</v>
      </c>
      <c r="I96" s="11">
        <v>-219593.6329</v>
      </c>
      <c r="J96" s="10">
        <v>-22724.983669999998</v>
      </c>
      <c r="K96" s="10">
        <v>-41124.93247</v>
      </c>
      <c r="L96" s="11">
        <v>-63849.916140000001</v>
      </c>
      <c r="M96" s="11">
        <v>-5914.9955600000067</v>
      </c>
      <c r="N96" s="46"/>
    </row>
    <row r="97" spans="2:14" ht="50.1" hidden="1" customHeight="1">
      <c r="B97" s="17" t="s">
        <v>23</v>
      </c>
      <c r="C97" s="6">
        <v>-254185.75842000003</v>
      </c>
      <c r="D97" s="5">
        <v>56291.988740000015</v>
      </c>
      <c r="E97" s="5">
        <v>-27836.447240000001</v>
      </c>
      <c r="F97" s="6">
        <v>28455.541500000014</v>
      </c>
      <c r="G97" s="5">
        <v>-3399.9550599999993</v>
      </c>
      <c r="H97" s="5">
        <v>-198199.37083000003</v>
      </c>
      <c r="I97" s="6">
        <v>-201599.32589000004</v>
      </c>
      <c r="J97" s="5">
        <v>-19544.14127</v>
      </c>
      <c r="K97" s="5">
        <v>-48803.196759999999</v>
      </c>
      <c r="L97" s="6">
        <v>-68347.338029999999</v>
      </c>
      <c r="M97" s="6">
        <v>-12694.635999999997</v>
      </c>
      <c r="N97" s="46"/>
    </row>
    <row r="98" spans="2:14" ht="50.1" hidden="1" customHeight="1">
      <c r="B98" s="16" t="s">
        <v>24</v>
      </c>
      <c r="C98" s="11">
        <v>-245059.74166999999</v>
      </c>
      <c r="D98" s="10">
        <v>36494.362880000015</v>
      </c>
      <c r="E98" s="10">
        <v>-24611.005990000005</v>
      </c>
      <c r="F98" s="11">
        <v>11883.35689000001</v>
      </c>
      <c r="G98" s="10">
        <v>-2145.6540699999996</v>
      </c>
      <c r="H98" s="10">
        <v>-170084.88395999998</v>
      </c>
      <c r="I98" s="11">
        <v>-172230.53802999997</v>
      </c>
      <c r="J98" s="10">
        <v>-17750.361519999999</v>
      </c>
      <c r="K98" s="10">
        <v>-62012.00495000001</v>
      </c>
      <c r="L98" s="11">
        <v>-79762.366470000008</v>
      </c>
      <c r="M98" s="11">
        <v>-4950.1940600000062</v>
      </c>
      <c r="N98" s="46"/>
    </row>
    <row r="99" spans="2:14" ht="50.1" hidden="1" customHeight="1">
      <c r="B99" s="17" t="s">
        <v>25</v>
      </c>
      <c r="C99" s="6">
        <v>-289087.15477000008</v>
      </c>
      <c r="D99" s="5">
        <v>9956.4417300000059</v>
      </c>
      <c r="E99" s="5">
        <v>-18432.047850000003</v>
      </c>
      <c r="F99" s="6">
        <v>-8475.6061199999967</v>
      </c>
      <c r="G99" s="5">
        <v>-3234.3291899999995</v>
      </c>
      <c r="H99" s="5">
        <v>-207406.57645999998</v>
      </c>
      <c r="I99" s="6">
        <v>-210640.90564999997</v>
      </c>
      <c r="J99" s="5">
        <v>-16339.943200000002</v>
      </c>
      <c r="K99" s="5">
        <v>-43739.086750000002</v>
      </c>
      <c r="L99" s="6">
        <v>-60079.029950000004</v>
      </c>
      <c r="M99" s="6">
        <v>-9891.6130499999999</v>
      </c>
      <c r="N99" s="46"/>
    </row>
    <row r="100" spans="2:14" ht="50.1" hidden="1" customHeight="1">
      <c r="B100" s="16" t="s">
        <v>26</v>
      </c>
      <c r="C100" s="11">
        <v>-270868.21110000007</v>
      </c>
      <c r="D100" s="10">
        <v>21683.620900000009</v>
      </c>
      <c r="E100" s="10">
        <v>-15037.846209999996</v>
      </c>
      <c r="F100" s="11">
        <v>6645.7746900000129</v>
      </c>
      <c r="G100" s="10">
        <v>-2122.2281599999997</v>
      </c>
      <c r="H100" s="10">
        <v>-183352.52711999998</v>
      </c>
      <c r="I100" s="11">
        <v>-185474.75527999998</v>
      </c>
      <c r="J100" s="10">
        <v>-22342.145660000002</v>
      </c>
      <c r="K100" s="10">
        <v>-54838.115150000012</v>
      </c>
      <c r="L100" s="11">
        <v>-77180.260810000007</v>
      </c>
      <c r="M100" s="11">
        <v>-14858.9697</v>
      </c>
      <c r="N100" s="46"/>
    </row>
    <row r="101" spans="2:14" ht="50.1" hidden="1" customHeight="1">
      <c r="B101" s="17" t="s">
        <v>27</v>
      </c>
      <c r="C101" s="6">
        <v>-345871.99269000004</v>
      </c>
      <c r="D101" s="5">
        <v>46251.214399999997</v>
      </c>
      <c r="E101" s="5">
        <v>-22384.443250000004</v>
      </c>
      <c r="F101" s="6">
        <v>23866.771149999993</v>
      </c>
      <c r="G101" s="5">
        <v>-4991.8629700000001</v>
      </c>
      <c r="H101" s="5">
        <v>-236665.92165</v>
      </c>
      <c r="I101" s="6">
        <v>-241657.78461999999</v>
      </c>
      <c r="J101" s="5">
        <v>-29609.202120000002</v>
      </c>
      <c r="K101" s="5">
        <v>-73169.42114000002</v>
      </c>
      <c r="L101" s="6">
        <v>-102778.62326000002</v>
      </c>
      <c r="M101" s="6">
        <v>-25302.355959999997</v>
      </c>
      <c r="N101" s="46"/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5"/>
      <c r="J102" s="36"/>
      <c r="K102" s="36"/>
      <c r="L102" s="35"/>
      <c r="M102" s="35"/>
      <c r="N102" s="46"/>
    </row>
    <row r="103" spans="2:14" ht="50.1" hidden="1" customHeight="1">
      <c r="B103" s="16" t="s">
        <v>16</v>
      </c>
      <c r="C103" s="11">
        <f>'2a'!C103+'2b'!C102-'2c'!C103</f>
        <v>-251290.76477999988</v>
      </c>
      <c r="D103" s="10">
        <f>'2a'!D103+'2b'!D102-'2c'!D103</f>
        <v>48778.92316000002</v>
      </c>
      <c r="E103" s="10">
        <f>'2a'!E103+'2b'!E102-'2c'!E103</f>
        <v>-16218.326949999999</v>
      </c>
      <c r="F103" s="11">
        <f t="shared" ref="F103:F114" si="9">E103+D103</f>
        <v>32560.596210000022</v>
      </c>
      <c r="G103" s="10">
        <f>'2a'!H103+'2b'!G102-'2c'!H103</f>
        <v>-3973.5288500000006</v>
      </c>
      <c r="H103" s="10">
        <f>'2a'!G103+'2a'!I103+'2b'!H102-'2c'!G103-'2c'!I103</f>
        <v>-206018.04798999999</v>
      </c>
      <c r="I103" s="11">
        <f t="shared" si="6"/>
        <v>-209991.57683999999</v>
      </c>
      <c r="J103" s="10">
        <f>'2a'!K103+'2b'!J102-'2c'!K103</f>
        <v>-23101.055359999998</v>
      </c>
      <c r="K103" s="10">
        <f>'2a'!L103+'2b'!K102-'2c'!N103</f>
        <v>-44844.411119999997</v>
      </c>
      <c r="L103" s="11">
        <f t="shared" si="7"/>
        <v>-67945.466480000003</v>
      </c>
      <c r="M103" s="11">
        <f>'2a'!N103+'2b'!M102-'2c'!S103</f>
        <v>-5914.3176699999249</v>
      </c>
      <c r="N103" s="46"/>
    </row>
    <row r="104" spans="2:14" ht="50.1" hidden="1" customHeight="1">
      <c r="B104" s="17" t="s">
        <v>17</v>
      </c>
      <c r="C104" s="6">
        <f>'2a'!C104+'2b'!C103-'2c'!C104</f>
        <v>-356101.38750000019</v>
      </c>
      <c r="D104" s="5">
        <f>'2a'!D104+'2b'!D103-'2c'!D104</f>
        <v>31715.727490000005</v>
      </c>
      <c r="E104" s="5">
        <f>'2a'!E104+'2b'!E103-'2c'!E104</f>
        <v>-32016.388659999997</v>
      </c>
      <c r="F104" s="6">
        <f t="shared" si="9"/>
        <v>-300.66116999999213</v>
      </c>
      <c r="G104" s="5">
        <f>'2a'!H104+'2b'!G103-'2c'!H104</f>
        <v>-5942.6758300000001</v>
      </c>
      <c r="H104" s="5">
        <f>'2a'!G104+'2a'!I104+'2b'!H103-'2c'!G104-'2c'!I104</f>
        <v>-225133.33825000003</v>
      </c>
      <c r="I104" s="6">
        <f t="shared" si="6"/>
        <v>-231076.01408000002</v>
      </c>
      <c r="J104" s="5">
        <f>'2a'!K104+'2b'!J103-'2c'!K104</f>
        <v>-31916.966760000003</v>
      </c>
      <c r="K104" s="5">
        <f>'2a'!L104+'2b'!K103-'2c'!N104</f>
        <v>-84712.221919999996</v>
      </c>
      <c r="L104" s="6">
        <f t="shared" si="7"/>
        <v>-116629.18867999999</v>
      </c>
      <c r="M104" s="6">
        <f>'2a'!N104+'2b'!M103-'2c'!S104</f>
        <v>-8095.5235699999848</v>
      </c>
      <c r="N104" s="46"/>
    </row>
    <row r="105" spans="2:14" ht="50.1" hidden="1" customHeight="1">
      <c r="B105" s="16" t="s">
        <v>18</v>
      </c>
      <c r="C105" s="11">
        <f>'2a'!C105+'2b'!C104-'2c'!C105</f>
        <v>-299243.82082000008</v>
      </c>
      <c r="D105" s="10">
        <f>'2a'!D105+'2b'!D104-'2c'!D105</f>
        <v>37688.837799999994</v>
      </c>
      <c r="E105" s="10">
        <f>'2a'!E105+'2b'!E104-'2c'!E105</f>
        <v>-30086.44601</v>
      </c>
      <c r="F105" s="11">
        <f t="shared" si="9"/>
        <v>7602.3917899999942</v>
      </c>
      <c r="G105" s="10">
        <f>'2a'!H105+'2b'!G104-'2c'!H105</f>
        <v>-2208.86409</v>
      </c>
      <c r="H105" s="10">
        <f>'2a'!G105+'2a'!I105+'2b'!H104-'2c'!G105-'2c'!I105</f>
        <v>-188765.35381</v>
      </c>
      <c r="I105" s="11">
        <f t="shared" si="6"/>
        <v>-190974.21789999999</v>
      </c>
      <c r="J105" s="10">
        <f>'2a'!K105+'2b'!J104-'2c'!K105</f>
        <v>-31202.09979</v>
      </c>
      <c r="K105" s="10">
        <f>'2a'!L105+'2b'!K104-'2c'!N105</f>
        <v>-72806.375820000001</v>
      </c>
      <c r="L105" s="11">
        <f t="shared" si="7"/>
        <v>-104008.47560999999</v>
      </c>
      <c r="M105" s="11">
        <f>'2a'!N105+'2b'!M104-'2c'!S105</f>
        <v>-11863.519099999958</v>
      </c>
      <c r="N105" s="46"/>
    </row>
    <row r="106" spans="2:14" ht="50.1" hidden="1" customHeight="1">
      <c r="B106" s="17" t="s">
        <v>19</v>
      </c>
      <c r="C106" s="6">
        <f>'2a'!C106+'2b'!C105-'2c'!C106</f>
        <v>-368356.57004000002</v>
      </c>
      <c r="D106" s="5">
        <f>'2a'!D106+'2b'!D105-'2c'!D106</f>
        <v>29108.587000000014</v>
      </c>
      <c r="E106" s="5">
        <f>'2a'!E106+'2b'!E105-'2c'!E106</f>
        <v>-26114.641090000005</v>
      </c>
      <c r="F106" s="6">
        <f t="shared" si="9"/>
        <v>2993.9459100000095</v>
      </c>
      <c r="G106" s="5">
        <f>'2a'!H106+'2b'!G105-'2c'!H106</f>
        <v>-1532.1278899999998</v>
      </c>
      <c r="H106" s="5">
        <f>'2a'!G106+'2a'!I106+'2b'!H105-'2c'!G106-'2c'!I106</f>
        <v>-273825.11911000003</v>
      </c>
      <c r="I106" s="6">
        <f t="shared" si="6"/>
        <v>-275357.24700000003</v>
      </c>
      <c r="J106" s="5">
        <f>'2a'!K106+'2b'!J105-'2c'!K106</f>
        <v>-20278.16806</v>
      </c>
      <c r="K106" s="5">
        <f>'2a'!L106+'2b'!K105-'2c'!N106</f>
        <v>-62000.108659999998</v>
      </c>
      <c r="L106" s="6">
        <f t="shared" si="7"/>
        <v>-82278.276719999994</v>
      </c>
      <c r="M106" s="6">
        <f>'2a'!N106+'2b'!M105-'2c'!S106</f>
        <v>-13714.992230000045</v>
      </c>
      <c r="N106" s="46"/>
    </row>
    <row r="107" spans="2:14" ht="50.1" hidden="1" customHeight="1">
      <c r="B107" s="16" t="s">
        <v>20</v>
      </c>
      <c r="C107" s="11">
        <f>'2a'!C107+'2b'!C106-'2c'!C107</f>
        <v>-340338.63699999999</v>
      </c>
      <c r="D107" s="10">
        <f>'2a'!D107+'2b'!D106-'2c'!D107</f>
        <v>15392.184380000006</v>
      </c>
      <c r="E107" s="10">
        <f>'2a'!E107+'2b'!E106-'2c'!E107</f>
        <v>-38747.466670000002</v>
      </c>
      <c r="F107" s="11">
        <f t="shared" si="9"/>
        <v>-23355.282289999996</v>
      </c>
      <c r="G107" s="10">
        <f>'2a'!H107+'2b'!G106-'2c'!H107</f>
        <v>-7698.3506100000013</v>
      </c>
      <c r="H107" s="10">
        <f>'2a'!G107+'2a'!I107+'2b'!H106-'2c'!G107-'2c'!I107</f>
        <v>-211863.05932</v>
      </c>
      <c r="I107" s="11">
        <f t="shared" si="6"/>
        <v>-219561.40992999999</v>
      </c>
      <c r="J107" s="10">
        <f>'2a'!K107+'2b'!J106-'2c'!K107</f>
        <v>-17045.317210000001</v>
      </c>
      <c r="K107" s="10">
        <f>'2a'!L107+'2b'!K106-'2c'!N107</f>
        <v>-66941.487270000012</v>
      </c>
      <c r="L107" s="11">
        <f t="shared" si="7"/>
        <v>-83986.804480000021</v>
      </c>
      <c r="M107" s="11">
        <f>'2a'!N107+'2b'!M106-'2c'!S107</f>
        <v>-13435.140299999981</v>
      </c>
      <c r="N107" s="46"/>
    </row>
    <row r="108" spans="2:14" ht="50.1" hidden="1" customHeight="1">
      <c r="B108" s="17" t="s">
        <v>21</v>
      </c>
      <c r="C108" s="6">
        <f>'2a'!C108+'2b'!C107-'2c'!C108</f>
        <v>-424399.99107000016</v>
      </c>
      <c r="D108" s="5">
        <f>'2a'!D108+'2b'!D107-'2c'!D108</f>
        <v>41024.726790000001</v>
      </c>
      <c r="E108" s="5">
        <f>'2a'!E108+'2b'!E107-'2c'!E108</f>
        <v>-45451.080419999998</v>
      </c>
      <c r="F108" s="6">
        <f t="shared" si="9"/>
        <v>-4426.3536299999978</v>
      </c>
      <c r="G108" s="5">
        <f>'2a'!H108+'2b'!G107-'2c'!H108</f>
        <v>-6357.3982800000003</v>
      </c>
      <c r="H108" s="5">
        <f>'2a'!G108+'2a'!I108+'2b'!H107-'2c'!G108-'2c'!I108</f>
        <v>-318207.17246999999</v>
      </c>
      <c r="I108" s="6">
        <f t="shared" si="6"/>
        <v>-324564.57075000001</v>
      </c>
      <c r="J108" s="5">
        <f>'2a'!K108+'2b'!J107-'2c'!K108</f>
        <v>-8682.6704800000007</v>
      </c>
      <c r="K108" s="5">
        <f>'2a'!L108+'2b'!K107-'2c'!N108</f>
        <v>-72760.377850000004</v>
      </c>
      <c r="L108" s="6">
        <f t="shared" si="7"/>
        <v>-81443.048330000005</v>
      </c>
      <c r="M108" s="6">
        <f>'2a'!N108+'2b'!M107-'2c'!S108</f>
        <v>-13966.018360000113</v>
      </c>
      <c r="N108" s="46"/>
    </row>
    <row r="109" spans="2:14" ht="50.1" hidden="1" customHeight="1">
      <c r="B109" s="16" t="s">
        <v>22</v>
      </c>
      <c r="C109" s="11">
        <f>'2a'!C109+'2b'!C108-'2c'!C109</f>
        <v>-382915.37017000001</v>
      </c>
      <c r="D109" s="10">
        <f>'2a'!D109+'2b'!D108-'2c'!D109</f>
        <v>40061.479550000004</v>
      </c>
      <c r="E109" s="10">
        <f>'2a'!E109+'2b'!E108-'2c'!E109</f>
        <v>-38501.940369999997</v>
      </c>
      <c r="F109" s="11">
        <f t="shared" si="9"/>
        <v>1559.539180000007</v>
      </c>
      <c r="G109" s="10">
        <f>'2a'!H109+'2b'!G108-'2c'!H109</f>
        <v>-4423.573550000001</v>
      </c>
      <c r="H109" s="10">
        <f>'2a'!G109+'2a'!I109+'2b'!H108-'2c'!G109-'2c'!I109</f>
        <v>-273743.94437000004</v>
      </c>
      <c r="I109" s="11">
        <f t="shared" si="6"/>
        <v>-278167.51792000001</v>
      </c>
      <c r="J109" s="10">
        <f>'2a'!K109+'2b'!J108-'2c'!K109</f>
        <v>-21758.32504</v>
      </c>
      <c r="K109" s="10">
        <f>'2a'!L109+'2b'!K108-'2c'!N109</f>
        <v>-74686.365940000003</v>
      </c>
      <c r="L109" s="11">
        <f t="shared" si="7"/>
        <v>-96444.690979999999</v>
      </c>
      <c r="M109" s="11">
        <f>'2a'!N109+'2b'!M108-'2c'!S109</f>
        <v>-9862.7004499999857</v>
      </c>
      <c r="N109" s="46"/>
    </row>
    <row r="110" spans="2:14" ht="50.1" hidden="1" customHeight="1">
      <c r="B110" s="17" t="s">
        <v>23</v>
      </c>
      <c r="C110" s="6">
        <f>'2a'!C110+'2b'!C109-'2c'!C110</f>
        <v>-401532.92956000008</v>
      </c>
      <c r="D110" s="5">
        <f>'2a'!D110+'2b'!D109-'2c'!D110</f>
        <v>34883.649369999999</v>
      </c>
      <c r="E110" s="5">
        <f>'2a'!E110+'2b'!E109-'2c'!E110</f>
        <v>-40274.433440000001</v>
      </c>
      <c r="F110" s="6">
        <f t="shared" si="9"/>
        <v>-5390.7840700000015</v>
      </c>
      <c r="G110" s="5">
        <f>'2a'!H110+'2b'!G109-'2c'!H110</f>
        <v>-6284.0969600000008</v>
      </c>
      <c r="H110" s="5">
        <f>'2a'!G110+'2a'!I110+'2b'!H109-'2c'!G110-'2c'!I110</f>
        <v>-267867.60878000001</v>
      </c>
      <c r="I110" s="6">
        <f t="shared" si="6"/>
        <v>-274151.70574</v>
      </c>
      <c r="J110" s="5">
        <f>'2a'!K110+'2b'!J109-'2c'!K110</f>
        <v>-35927.839739999996</v>
      </c>
      <c r="K110" s="5">
        <f>'2a'!L110+'2b'!K109-'2c'!N110</f>
        <v>-73453.894509999998</v>
      </c>
      <c r="L110" s="6">
        <f t="shared" si="7"/>
        <v>-109381.73424999999</v>
      </c>
      <c r="M110" s="6">
        <f>'2a'!N110+'2b'!M109-'2c'!S110</f>
        <v>-12608.705500000058</v>
      </c>
      <c r="N110" s="46"/>
    </row>
    <row r="111" spans="2:14" ht="50.1" hidden="1" customHeight="1">
      <c r="B111" s="16" t="s">
        <v>24</v>
      </c>
      <c r="C111" s="11">
        <f>'2a'!C111+'2b'!C110-'2c'!C111</f>
        <v>-386186.93566999992</v>
      </c>
      <c r="D111" s="10">
        <f>'2a'!D111+'2b'!D110-'2c'!D111</f>
        <v>20909.414839999998</v>
      </c>
      <c r="E111" s="10">
        <f>'2a'!E111+'2b'!E110-'2c'!E111</f>
        <v>-43993.109660000002</v>
      </c>
      <c r="F111" s="11">
        <f t="shared" si="9"/>
        <v>-23083.694820000004</v>
      </c>
      <c r="G111" s="10">
        <f>'2a'!H111+'2b'!G110-'2c'!H111</f>
        <v>-5250.2759600000009</v>
      </c>
      <c r="H111" s="10">
        <f>'2a'!G111+'2a'!I111+'2b'!H110-'2c'!G111-'2c'!I111</f>
        <v>-257550.57784000001</v>
      </c>
      <c r="I111" s="11">
        <f t="shared" si="6"/>
        <v>-262800.85380000004</v>
      </c>
      <c r="J111" s="10">
        <f>'2a'!K111+'2b'!J110-'2c'!K111</f>
        <v>-22951.650369999999</v>
      </c>
      <c r="K111" s="10">
        <f>'2a'!L111+'2b'!K110-'2c'!N111</f>
        <v>-66473.016680000001</v>
      </c>
      <c r="L111" s="11">
        <f t="shared" si="7"/>
        <v>-89424.667050000004</v>
      </c>
      <c r="M111" s="11">
        <f>'2a'!N111+'2b'!M110-'2c'!S111</f>
        <v>-10877.719999999981</v>
      </c>
      <c r="N111" s="46"/>
    </row>
    <row r="112" spans="2:14" ht="50.1" hidden="1" customHeight="1">
      <c r="B112" s="17" t="s">
        <v>25</v>
      </c>
      <c r="C112" s="6">
        <f>'2a'!C112+'2b'!C111-'2c'!C112</f>
        <v>-426074.78067000001</v>
      </c>
      <c r="D112" s="5">
        <f>'2a'!D112+'2b'!D111-'2c'!D112</f>
        <v>-8163.5122499999998</v>
      </c>
      <c r="E112" s="5">
        <f>'2a'!E112+'2b'!E111-'2c'!E112</f>
        <v>-37998.554980000001</v>
      </c>
      <c r="F112" s="6">
        <f t="shared" si="9"/>
        <v>-46162.067230000001</v>
      </c>
      <c r="G112" s="5">
        <f>'2a'!H112+'2b'!G111-'2c'!H112</f>
        <v>-5804.4745399999993</v>
      </c>
      <c r="H112" s="5">
        <f>'2a'!G112+'2a'!I112+'2b'!H111-'2c'!G112-'2c'!I112</f>
        <v>-249353.74739999999</v>
      </c>
      <c r="I112" s="6">
        <f t="shared" si="6"/>
        <v>-255158.22193999999</v>
      </c>
      <c r="J112" s="5">
        <f>'2a'!K112+'2b'!J111-'2c'!K112</f>
        <v>-23018.847379999999</v>
      </c>
      <c r="K112" s="5">
        <f>'2a'!L112+'2b'!K111-'2c'!N112</f>
        <v>-87731.262119999999</v>
      </c>
      <c r="L112" s="6">
        <f t="shared" si="7"/>
        <v>-110750.10949999999</v>
      </c>
      <c r="M112" s="6">
        <f>'2a'!N112+'2b'!M111-'2c'!S112</f>
        <v>-14004.381999999978</v>
      </c>
      <c r="N112" s="46"/>
    </row>
    <row r="113" spans="2:14" ht="50.1" hidden="1" customHeight="1">
      <c r="B113" s="16" t="s">
        <v>26</v>
      </c>
      <c r="C113" s="11">
        <f>'2a'!C113+'2b'!C112-'2c'!C113</f>
        <v>-376157.07484000013</v>
      </c>
      <c r="D113" s="10">
        <f>'2a'!D113+'2b'!D112-'2c'!D113</f>
        <v>5087.4939000000159</v>
      </c>
      <c r="E113" s="10">
        <f>'2a'!E113+'2b'!E112-'2c'!E113</f>
        <v>-30253.879240000006</v>
      </c>
      <c r="F113" s="11">
        <f t="shared" si="9"/>
        <v>-25166.38533999999</v>
      </c>
      <c r="G113" s="10">
        <f>'2a'!H113+'2b'!G112-'2c'!H113</f>
        <v>-3783.5612800000004</v>
      </c>
      <c r="H113" s="10">
        <f>'2a'!G113+'2a'!I113+'2b'!H112-'2c'!G113-'2c'!I113</f>
        <v>-258805.26617000002</v>
      </c>
      <c r="I113" s="11">
        <f t="shared" si="6"/>
        <v>-262588.82745000004</v>
      </c>
      <c r="J113" s="10">
        <f>'2a'!K113+'2b'!J112-'2c'!K113</f>
        <v>-23640.264210000001</v>
      </c>
      <c r="K113" s="10">
        <f>'2a'!L113+'2b'!K112-'2c'!N113</f>
        <v>-56014.193140000003</v>
      </c>
      <c r="L113" s="11">
        <f t="shared" si="7"/>
        <v>-79654.457350000012</v>
      </c>
      <c r="M113" s="11">
        <f>'2a'!N113+'2b'!M112-'2c'!S113</f>
        <v>-8747.404700000021</v>
      </c>
      <c r="N113" s="46"/>
    </row>
    <row r="114" spans="2:14" ht="50.1" hidden="1" customHeight="1">
      <c r="B114" s="17" t="s">
        <v>27</v>
      </c>
      <c r="C114" s="6">
        <f>'2a'!C114+'2b'!C113-'2c'!C114</f>
        <v>-380704.15018</v>
      </c>
      <c r="D114" s="5">
        <f>'2a'!D114+'2b'!D113-'2c'!D114</f>
        <v>38014.399230000025</v>
      </c>
      <c r="E114" s="5">
        <f>'2a'!E114+'2b'!E113-'2c'!E114</f>
        <v>-27758.914849999994</v>
      </c>
      <c r="F114" s="6">
        <f t="shared" si="9"/>
        <v>10255.484380000031</v>
      </c>
      <c r="G114" s="5">
        <f>'2a'!H114+'2b'!G113-'2c'!H114</f>
        <v>-4021.3083000000001</v>
      </c>
      <c r="H114" s="5">
        <f>'2a'!G114+'2a'!I114+'2b'!H113-'2c'!G114-'2c'!I114</f>
        <v>-267680.32072999998</v>
      </c>
      <c r="I114" s="6">
        <f t="shared" si="6"/>
        <v>-271701.62902999995</v>
      </c>
      <c r="J114" s="5">
        <f>'2a'!K114+'2b'!J113-'2c'!K114</f>
        <v>-26233.256590000005</v>
      </c>
      <c r="K114" s="5">
        <f>'2a'!L114+'2b'!K113-'2c'!N114</f>
        <v>-83883.709230000008</v>
      </c>
      <c r="L114" s="6">
        <f t="shared" si="7"/>
        <v>-110116.96582000001</v>
      </c>
      <c r="M114" s="6">
        <f>'2a'!N114+'2b'!M113-'2c'!S114</f>
        <v>-9141.0397099999736</v>
      </c>
      <c r="N114" s="46"/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5"/>
      <c r="J115" s="36"/>
      <c r="K115" s="36"/>
      <c r="L115" s="35"/>
      <c r="M115" s="35"/>
      <c r="N115" s="46"/>
    </row>
    <row r="116" spans="2:14" ht="50.1" hidden="1" customHeight="1">
      <c r="B116" s="16" t="s">
        <v>16</v>
      </c>
      <c r="C116" s="11">
        <f>'2a'!C116+'2b'!C115-'2c'!C116</f>
        <v>-351092.47904999985</v>
      </c>
      <c r="D116" s="10">
        <f>'2a'!D116+'2b'!D115-'2c'!D116</f>
        <v>45763.607389999976</v>
      </c>
      <c r="E116" s="10">
        <f>'2a'!E116+'2b'!E115-'2c'!E116</f>
        <v>-27137.894719999997</v>
      </c>
      <c r="F116" s="11">
        <f t="shared" ref="F116:F127" si="10">E116+D116</f>
        <v>18625.712669999979</v>
      </c>
      <c r="G116" s="10">
        <f>'2a'!H116+'2b'!G115-'2c'!H116</f>
        <v>-4452.7751999999991</v>
      </c>
      <c r="H116" s="10">
        <f>'2a'!G116+'2a'!I116+'2b'!H115-'2c'!G116-'2c'!I116</f>
        <v>-277989.23908999999</v>
      </c>
      <c r="I116" s="11">
        <f t="shared" ref="I116:I179" si="11">H116+G116</f>
        <v>-282442.01428999996</v>
      </c>
      <c r="J116" s="10">
        <f>'2a'!K116+'2b'!J115-'2c'!K116</f>
        <v>-15064.340090000002</v>
      </c>
      <c r="K116" s="10">
        <f>'2a'!L116+'2b'!K115-'2c'!N116</f>
        <v>-62345.567009999992</v>
      </c>
      <c r="L116" s="11">
        <f t="shared" ref="L116:L179" si="12">K116+J116</f>
        <v>-77409.907099999997</v>
      </c>
      <c r="M116" s="11">
        <f>'2a'!N116+'2b'!M115-'2c'!S116</f>
        <v>-9866.2703299999448</v>
      </c>
      <c r="N116" s="46"/>
    </row>
    <row r="117" spans="2:14" ht="50.1" hidden="1" customHeight="1">
      <c r="B117" s="17" t="s">
        <v>17</v>
      </c>
      <c r="C117" s="6">
        <f>'2a'!C117+'2b'!C116-'2c'!C117</f>
        <v>-385245.69414000004</v>
      </c>
      <c r="D117" s="5">
        <f>'2a'!D117+'2b'!D116-'2c'!D117</f>
        <v>42937.681429999997</v>
      </c>
      <c r="E117" s="5">
        <f>'2a'!E117+'2b'!E116-'2c'!E117</f>
        <v>-34402.349599999994</v>
      </c>
      <c r="F117" s="6">
        <f t="shared" si="10"/>
        <v>8535.3318300000028</v>
      </c>
      <c r="G117" s="5">
        <f>'2a'!H117+'2b'!G116-'2c'!H117</f>
        <v>-4516.4469399999998</v>
      </c>
      <c r="H117" s="5">
        <f>'2a'!G117+'2a'!I117+'2b'!H116-'2c'!G117-'2c'!I117</f>
        <v>-261878.53612</v>
      </c>
      <c r="I117" s="6">
        <f t="shared" si="11"/>
        <v>-266394.98306</v>
      </c>
      <c r="J117" s="5">
        <f>'2a'!K117+'2b'!J116-'2c'!K117</f>
        <v>-21847.925639999998</v>
      </c>
      <c r="K117" s="5">
        <f>'2a'!L117+'2b'!K116-'2c'!N117</f>
        <v>-92453.801269999996</v>
      </c>
      <c r="L117" s="6">
        <f t="shared" si="12"/>
        <v>-114301.72691</v>
      </c>
      <c r="M117" s="6">
        <f>'2a'!N117+'2b'!M116-'2c'!S117</f>
        <v>-13084.31599999997</v>
      </c>
      <c r="N117" s="46"/>
    </row>
    <row r="118" spans="2:14" ht="50.1" hidden="1" customHeight="1">
      <c r="B118" s="16" t="s">
        <v>18</v>
      </c>
      <c r="C118" s="11">
        <f>'2a'!C118+'2b'!C117-'2c'!C118</f>
        <v>-448749.89266000013</v>
      </c>
      <c r="D118" s="10">
        <f>'2a'!D118+'2b'!D117-'2c'!D118</f>
        <v>30949.068219999986</v>
      </c>
      <c r="E118" s="10">
        <f>'2a'!E118+'2b'!E117-'2c'!E118</f>
        <v>-37936.240160000001</v>
      </c>
      <c r="F118" s="11">
        <f t="shared" si="10"/>
        <v>-6987.1719400000147</v>
      </c>
      <c r="G118" s="10">
        <f>'2a'!H118+'2b'!G117-'2c'!H118</f>
        <v>-5274.3166999999994</v>
      </c>
      <c r="H118" s="10">
        <f>'2a'!G118+'2a'!I118+'2b'!H117-'2c'!G118-'2c'!I118</f>
        <v>-296753.47236000001</v>
      </c>
      <c r="I118" s="11">
        <f t="shared" si="11"/>
        <v>-302027.78906000004</v>
      </c>
      <c r="J118" s="10">
        <f>'2a'!K118+'2b'!J117-'2c'!K118</f>
        <v>-20669.646100000002</v>
      </c>
      <c r="K118" s="10">
        <f>'2a'!L118+'2b'!K117-'2c'!N118</f>
        <v>-106072.85740000001</v>
      </c>
      <c r="L118" s="11">
        <f t="shared" si="12"/>
        <v>-126742.50350000001</v>
      </c>
      <c r="M118" s="11">
        <f>'2a'!N118+'2b'!M117-'2c'!S118</f>
        <v>-12992.42816000006</v>
      </c>
      <c r="N118" s="46"/>
    </row>
    <row r="119" spans="2:14" ht="50.1" hidden="1" customHeight="1">
      <c r="B119" s="17" t="s">
        <v>19</v>
      </c>
      <c r="C119" s="6">
        <f>'2a'!C119+'2b'!C118-'2c'!C119</f>
        <v>-309019.69210999995</v>
      </c>
      <c r="D119" s="5">
        <f>'2a'!D119+'2b'!D118-'2c'!D119</f>
        <v>44459.481490000006</v>
      </c>
      <c r="E119" s="5">
        <f>'2a'!E119+'2b'!E118-'2c'!E119</f>
        <v>-18492.303299999996</v>
      </c>
      <c r="F119" s="6">
        <f t="shared" si="10"/>
        <v>25967.17819000001</v>
      </c>
      <c r="G119" s="5">
        <f>'2a'!H119+'2b'!G118-'2c'!H119</f>
        <v>-5936.3856699999997</v>
      </c>
      <c r="H119" s="5">
        <f>'2a'!G119+'2a'!I119+'2b'!H118-'2c'!G119-'2c'!I119</f>
        <v>-276590.24806999997</v>
      </c>
      <c r="I119" s="6">
        <f t="shared" si="11"/>
        <v>-282526.63373999996</v>
      </c>
      <c r="J119" s="5">
        <f>'2a'!K119+'2b'!J118-'2c'!K119</f>
        <v>-4728.3455000000004</v>
      </c>
      <c r="K119" s="5">
        <f>'2a'!L119+'2b'!K118-'2c'!N119</f>
        <v>-39599.794620000001</v>
      </c>
      <c r="L119" s="6">
        <f t="shared" si="12"/>
        <v>-44328.140120000004</v>
      </c>
      <c r="M119" s="6">
        <f>'2a'!N119+'2b'!M118-'2c'!S119</f>
        <v>-8132.0964399999611</v>
      </c>
      <c r="N119" s="46"/>
    </row>
    <row r="120" spans="2:14" ht="50.1" hidden="1" customHeight="1">
      <c r="B120" s="16" t="s">
        <v>20</v>
      </c>
      <c r="C120" s="11">
        <f>'2a'!C120+'2b'!C119-'2c'!C120</f>
        <v>-466957.37695000006</v>
      </c>
      <c r="D120" s="10">
        <f>'2a'!D120+'2b'!D119-'2c'!D120</f>
        <v>-3408.7250799999892</v>
      </c>
      <c r="E120" s="10">
        <f>'2a'!E120+'2b'!E119-'2c'!E120</f>
        <v>-47011.092390000005</v>
      </c>
      <c r="F120" s="11">
        <f t="shared" si="10"/>
        <v>-50419.817469999995</v>
      </c>
      <c r="G120" s="10">
        <f>'2a'!H120+'2b'!G119-'2c'!H120</f>
        <v>-10472.09944</v>
      </c>
      <c r="H120" s="10">
        <f>'2a'!G120+'2a'!I120+'2b'!H119-'2c'!G120-'2c'!I120</f>
        <v>-283456.38962999999</v>
      </c>
      <c r="I120" s="11">
        <f t="shared" si="11"/>
        <v>-293928.48907000001</v>
      </c>
      <c r="J120" s="10">
        <f>'2a'!K120+'2b'!J119-'2c'!K120</f>
        <v>-22483.885850000002</v>
      </c>
      <c r="K120" s="10">
        <f>'2a'!L120+'2b'!K119-'2c'!N120</f>
        <v>-88611.652880000009</v>
      </c>
      <c r="L120" s="11">
        <f t="shared" si="12"/>
        <v>-111095.53873000001</v>
      </c>
      <c r="M120" s="11">
        <f>'2a'!N120+'2b'!M119-'2c'!S120</f>
        <v>-11513.531679999947</v>
      </c>
      <c r="N120" s="46"/>
    </row>
    <row r="121" spans="2:14" ht="50.1" hidden="1" customHeight="1">
      <c r="B121" s="17" t="s">
        <v>21</v>
      </c>
      <c r="C121" s="6">
        <f>'2a'!C121+'2b'!C120-'2c'!C121</f>
        <v>-413397.3794700001</v>
      </c>
      <c r="D121" s="5">
        <f>'2a'!D121+'2b'!D120-'2c'!D121</f>
        <v>25468.107490000009</v>
      </c>
      <c r="E121" s="5">
        <f>'2a'!E121+'2b'!E120-'2c'!E121</f>
        <v>-49444.568910000009</v>
      </c>
      <c r="F121" s="6">
        <f t="shared" si="10"/>
        <v>-23976.46142</v>
      </c>
      <c r="G121" s="5">
        <f>'2a'!H121+'2b'!G120-'2c'!H121</f>
        <v>-8746.9519999999993</v>
      </c>
      <c r="H121" s="5">
        <f>'2a'!G121+'2a'!I121+'2b'!H120-'2c'!G121-'2c'!I121</f>
        <v>-267154.35472</v>
      </c>
      <c r="I121" s="6">
        <f t="shared" si="11"/>
        <v>-275901.30671999999</v>
      </c>
      <c r="J121" s="5">
        <f>'2a'!K121+'2b'!J120-'2c'!K121</f>
        <v>-15593.958510000004</v>
      </c>
      <c r="K121" s="5">
        <f>'2a'!L121+'2b'!K120-'2c'!N121</f>
        <v>-85530.382540000006</v>
      </c>
      <c r="L121" s="6">
        <f t="shared" si="12"/>
        <v>-101124.34105000002</v>
      </c>
      <c r="M121" s="6">
        <f>'2a'!N121+'2b'!M120-'2c'!S121</f>
        <v>-12395.270280000046</v>
      </c>
      <c r="N121" s="46"/>
    </row>
    <row r="122" spans="2:14" ht="50.1" hidden="1" customHeight="1">
      <c r="B122" s="16" t="s">
        <v>22</v>
      </c>
      <c r="C122" s="11">
        <f>'2a'!C122+'2b'!C121-'2c'!C122</f>
        <v>-273182.17356000002</v>
      </c>
      <c r="D122" s="10">
        <f>'2a'!D122+'2b'!D121-'2c'!D122</f>
        <v>36085.755180000007</v>
      </c>
      <c r="E122" s="10">
        <f>'2a'!E122+'2b'!E121-'2c'!E122</f>
        <v>-47542.562239999999</v>
      </c>
      <c r="F122" s="11">
        <f t="shared" si="10"/>
        <v>-11456.807059999992</v>
      </c>
      <c r="G122" s="10">
        <f>'2a'!H122+'2b'!G121-'2c'!H122</f>
        <v>-8451.1524900000004</v>
      </c>
      <c r="H122" s="10">
        <f>'2a'!G122+'2a'!I122+'2b'!H121-'2c'!G122-'2c'!I122</f>
        <v>-156598.36816000001</v>
      </c>
      <c r="I122" s="11">
        <f t="shared" si="11"/>
        <v>-165049.52065000002</v>
      </c>
      <c r="J122" s="10">
        <f>'2a'!K122+'2b'!J121-'2c'!K122</f>
        <v>-17136.36997</v>
      </c>
      <c r="K122" s="10">
        <f>'2a'!L122+'2b'!K121-'2c'!N122</f>
        <v>-73585.612379999991</v>
      </c>
      <c r="L122" s="11">
        <f t="shared" si="12"/>
        <v>-90721.982349999991</v>
      </c>
      <c r="M122" s="11">
        <f>'2a'!N122+'2b'!M121-'2c'!S122</f>
        <v>-5953.863500000085</v>
      </c>
      <c r="N122" s="46"/>
    </row>
    <row r="123" spans="2:14" ht="50.1" hidden="1" customHeight="1">
      <c r="B123" s="17" t="s">
        <v>23</v>
      </c>
      <c r="C123" s="6">
        <f>'2a'!C123+'2b'!C122-'2c'!C123</f>
        <v>-377063.2294100002</v>
      </c>
      <c r="D123" s="5">
        <f>'2a'!D123+'2b'!D122-'2c'!D123</f>
        <v>29257.121980000025</v>
      </c>
      <c r="E123" s="5">
        <f>'2a'!E123+'2b'!E122-'2c'!E123</f>
        <v>-45874.638479999994</v>
      </c>
      <c r="F123" s="6">
        <f t="shared" si="10"/>
        <v>-16617.516499999969</v>
      </c>
      <c r="G123" s="5">
        <f>'2a'!H123+'2b'!G122-'2c'!H123</f>
        <v>-9236.6339799999987</v>
      </c>
      <c r="H123" s="5">
        <f>'2a'!G123+'2a'!I123+'2b'!H122-'2c'!G123-'2c'!I123</f>
        <v>-245439.46879000001</v>
      </c>
      <c r="I123" s="6">
        <f t="shared" si="11"/>
        <v>-254676.10277</v>
      </c>
      <c r="J123" s="5">
        <f>'2a'!K123+'2b'!J122-'2c'!K123</f>
        <v>-17696.587289999999</v>
      </c>
      <c r="K123" s="5">
        <f>'2a'!L123+'2b'!K122-'2c'!N123</f>
        <v>-74816.418850000002</v>
      </c>
      <c r="L123" s="6">
        <f t="shared" si="12"/>
        <v>-92513.006139999998</v>
      </c>
      <c r="M123" s="6">
        <f>'2a'!N123+'2b'!M122-'2c'!S123</f>
        <v>-13256.604000000007</v>
      </c>
      <c r="N123" s="46"/>
    </row>
    <row r="124" spans="2:14" ht="50.1" hidden="1" customHeight="1">
      <c r="B124" s="16" t="s">
        <v>24</v>
      </c>
      <c r="C124" s="11">
        <f>'2a'!C124+'2b'!C123-'2c'!C124</f>
        <v>-366320.7597099999</v>
      </c>
      <c r="D124" s="10">
        <f>'2a'!D124+'2b'!D123-'2c'!D124</f>
        <v>1550.1385899999877</v>
      </c>
      <c r="E124" s="10">
        <f>'2a'!E124+'2b'!E123-'2c'!E124</f>
        <v>-43329.72683</v>
      </c>
      <c r="F124" s="11">
        <f t="shared" si="10"/>
        <v>-41779.588240000012</v>
      </c>
      <c r="G124" s="10">
        <f>'2a'!H124+'2b'!G123-'2c'!H124</f>
        <v>-6637.3595100000002</v>
      </c>
      <c r="H124" s="10">
        <f>'2a'!G124+'2a'!I124+'2b'!H123-'2c'!G124-'2c'!I124</f>
        <v>-226250.84150000001</v>
      </c>
      <c r="I124" s="11">
        <f t="shared" si="11"/>
        <v>-232888.20101000002</v>
      </c>
      <c r="J124" s="10">
        <f>'2a'!K124+'2b'!J123-'2c'!K124</f>
        <v>-19700.15119</v>
      </c>
      <c r="K124" s="10">
        <f>'2a'!L124+'2b'!K123-'2c'!N124</f>
        <v>-58382.502500000002</v>
      </c>
      <c r="L124" s="11">
        <f t="shared" si="12"/>
        <v>-78082.653690000006</v>
      </c>
      <c r="M124" s="11">
        <f>'2a'!N124+'2b'!M123-'2c'!S124</f>
        <v>-13570.316770000014</v>
      </c>
      <c r="N124" s="46"/>
    </row>
    <row r="125" spans="2:14" ht="50.1" hidden="1" customHeight="1">
      <c r="B125" s="17" t="s">
        <v>25</v>
      </c>
      <c r="C125" s="6">
        <f>'2a'!C125+'2b'!C124-'2c'!C125</f>
        <v>-362852.07037000003</v>
      </c>
      <c r="D125" s="5">
        <f>'2a'!D125+'2b'!D124-'2c'!D125</f>
        <v>3062.3637999999919</v>
      </c>
      <c r="E125" s="5">
        <f>'2a'!E125+'2b'!E124-'2c'!E125</f>
        <v>-44830.417839999995</v>
      </c>
      <c r="F125" s="6">
        <f t="shared" si="10"/>
        <v>-41768.054040000003</v>
      </c>
      <c r="G125" s="5">
        <f>'2a'!H125+'2b'!G124-'2c'!H125</f>
        <v>-6134.4686300000003</v>
      </c>
      <c r="H125" s="5">
        <f>'2a'!G125+'2a'!I125+'2b'!H124-'2c'!G125-'2c'!I125</f>
        <v>-234271.49571999998</v>
      </c>
      <c r="I125" s="6">
        <f t="shared" si="11"/>
        <v>-240405.96434999997</v>
      </c>
      <c r="J125" s="5">
        <f>'2a'!K125+'2b'!J124-'2c'!K125</f>
        <v>-21650.084269999999</v>
      </c>
      <c r="K125" s="5">
        <f>'2a'!L125+'2b'!K124-'2c'!N125</f>
        <v>-46680.579710000005</v>
      </c>
      <c r="L125" s="6">
        <f t="shared" si="12"/>
        <v>-68330.663980000012</v>
      </c>
      <c r="M125" s="6">
        <f>'2a'!N125+'2b'!M124-'2c'!S125</f>
        <v>-12347.388000000004</v>
      </c>
      <c r="N125" s="46"/>
    </row>
    <row r="126" spans="2:14" ht="50.1" hidden="1" customHeight="1">
      <c r="B126" s="16" t="s">
        <v>26</v>
      </c>
      <c r="C126" s="11">
        <f>'2a'!C126+'2b'!C125-'2c'!C126</f>
        <v>-381604.29237999982</v>
      </c>
      <c r="D126" s="10">
        <f>'2a'!D126+'2b'!D125-'2c'!D126</f>
        <v>10290.901529999974</v>
      </c>
      <c r="E126" s="10">
        <f>'2a'!E126+'2b'!E125-'2c'!E126</f>
        <v>-34989.411720000004</v>
      </c>
      <c r="F126" s="11">
        <f t="shared" si="10"/>
        <v>-24698.51019000003</v>
      </c>
      <c r="G126" s="10">
        <f>'2a'!H126+'2b'!G125-'2c'!H126</f>
        <v>-8680.5330599999979</v>
      </c>
      <c r="H126" s="10">
        <f>'2a'!G126+'2a'!I126+'2b'!H125-'2c'!G126-'2c'!I126</f>
        <v>-259349.32448000001</v>
      </c>
      <c r="I126" s="11">
        <f t="shared" si="11"/>
        <v>-268029.85754</v>
      </c>
      <c r="J126" s="10">
        <f>'2a'!K126+'2b'!J125-'2c'!K126</f>
        <v>-17669.572749999999</v>
      </c>
      <c r="K126" s="10">
        <f>'2a'!L126+'2b'!K125-'2c'!N126</f>
        <v>-56327.352670000007</v>
      </c>
      <c r="L126" s="11">
        <f t="shared" si="12"/>
        <v>-73996.925420000014</v>
      </c>
      <c r="M126" s="11">
        <f>'2a'!N126+'2b'!M125-'2c'!S126</f>
        <v>-14878.999229999945</v>
      </c>
      <c r="N126" s="46"/>
    </row>
    <row r="127" spans="2:14" ht="50.1" hidden="1" customHeight="1">
      <c r="B127" s="17" t="s">
        <v>27</v>
      </c>
      <c r="C127" s="6">
        <f>'2a'!C127+'2b'!C126-'2c'!C127</f>
        <v>-362358.58177000005</v>
      </c>
      <c r="D127" s="5">
        <f>'2a'!D127+'2b'!D126-'2c'!D127</f>
        <v>51309.90986</v>
      </c>
      <c r="E127" s="5">
        <f>'2a'!E127+'2b'!E126-'2c'!E127</f>
        <v>-31146.703890000001</v>
      </c>
      <c r="F127" s="6">
        <f t="shared" si="10"/>
        <v>20163.205969999999</v>
      </c>
      <c r="G127" s="5">
        <f>'2a'!H127+'2b'!G126-'2c'!H127</f>
        <v>-5952.7262700000001</v>
      </c>
      <c r="H127" s="5">
        <f>'2a'!G127+'2a'!I127+'2b'!H126-'2c'!G127-'2c'!I127</f>
        <v>-282324.90236000007</v>
      </c>
      <c r="I127" s="6">
        <f t="shared" si="11"/>
        <v>-288277.62863000005</v>
      </c>
      <c r="J127" s="5">
        <f>'2a'!K127+'2b'!J126-'2c'!K127</f>
        <v>-19567.144340000003</v>
      </c>
      <c r="K127" s="5">
        <f>'2a'!L127+'2b'!K126-'2c'!N127</f>
        <v>-63654.310079999996</v>
      </c>
      <c r="L127" s="6">
        <f t="shared" si="12"/>
        <v>-83221.454419999995</v>
      </c>
      <c r="M127" s="6">
        <f>'2a'!N127+'2b'!M126-'2c'!S127</f>
        <v>-11022.70469000005</v>
      </c>
      <c r="N127" s="46"/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5"/>
      <c r="J128" s="36"/>
      <c r="K128" s="36"/>
      <c r="L128" s="35"/>
      <c r="M128" s="35"/>
      <c r="N128" s="46"/>
    </row>
    <row r="129" spans="2:14" ht="50.1" hidden="1" customHeight="1">
      <c r="B129" s="16" t="s">
        <v>16</v>
      </c>
      <c r="C129" s="11">
        <f>'2a'!C129+'2b'!C128-'2c'!C129</f>
        <v>-335788.40112000005</v>
      </c>
      <c r="D129" s="10">
        <f>'2a'!D129+'2b'!D128-'2c'!D129</f>
        <v>45024.741089999996</v>
      </c>
      <c r="E129" s="10">
        <f>'2a'!E129+'2b'!E128-'2c'!E129</f>
        <v>-45436.853950000004</v>
      </c>
      <c r="F129" s="11">
        <f t="shared" ref="F129:F140" si="13">E129+D129</f>
        <v>-412.11286000000837</v>
      </c>
      <c r="G129" s="10">
        <f>'2a'!H129+'2b'!G128-'2c'!H129</f>
        <v>-5275.6421199999995</v>
      </c>
      <c r="H129" s="10">
        <f>'2a'!G129+'2a'!I129+'2b'!H128-'2c'!G129-'2c'!I129</f>
        <v>-226186.45448999997</v>
      </c>
      <c r="I129" s="11">
        <f t="shared" si="11"/>
        <v>-231462.09660999998</v>
      </c>
      <c r="J129" s="10">
        <f>'2a'!K129+'2b'!J128-'2c'!K129</f>
        <v>-17034.41792</v>
      </c>
      <c r="K129" s="10">
        <f>'2a'!L129+'2b'!K128-'2c'!N129</f>
        <v>-74968.746539999993</v>
      </c>
      <c r="L129" s="11">
        <f t="shared" si="12"/>
        <v>-92003.16446</v>
      </c>
      <c r="M129" s="11">
        <f>'2a'!N129+'2b'!M128-'2c'!S129</f>
        <v>-11911.027189999968</v>
      </c>
      <c r="N129" s="46"/>
    </row>
    <row r="130" spans="2:14" ht="50.1" hidden="1" customHeight="1">
      <c r="B130" s="17" t="s">
        <v>17</v>
      </c>
      <c r="C130" s="6">
        <f>'2a'!C130+'2b'!C129-'2c'!C130</f>
        <v>-417811.80106000014</v>
      </c>
      <c r="D130" s="5">
        <f>'2a'!D130+'2b'!D129-'2c'!D130</f>
        <v>46817.683400000009</v>
      </c>
      <c r="E130" s="5">
        <f>'2a'!E130+'2b'!E129-'2c'!E130</f>
        <v>-41257.736639999996</v>
      </c>
      <c r="F130" s="6">
        <f t="shared" si="13"/>
        <v>5559.9467600000135</v>
      </c>
      <c r="G130" s="5">
        <f>'2a'!H130+'2b'!G129-'2c'!H130</f>
        <v>-7096.2698300000002</v>
      </c>
      <c r="H130" s="5">
        <f>'2a'!G130+'2a'!I130+'2b'!H129-'2c'!G130-'2c'!I130</f>
        <v>-278371.80891000002</v>
      </c>
      <c r="I130" s="6">
        <f t="shared" si="11"/>
        <v>-285468.07874000003</v>
      </c>
      <c r="J130" s="5">
        <f>'2a'!K130+'2b'!J129-'2c'!K130</f>
        <v>-26303.317470000002</v>
      </c>
      <c r="K130" s="5">
        <f>'2a'!L130+'2b'!K129-'2c'!N130</f>
        <v>-96423.752309999996</v>
      </c>
      <c r="L130" s="6">
        <f t="shared" si="12"/>
        <v>-122727.06977999999</v>
      </c>
      <c r="M130" s="6">
        <f>'2a'!N130+'2b'!M129-'2c'!S130</f>
        <v>-15176.599300000064</v>
      </c>
      <c r="N130" s="46"/>
    </row>
    <row r="131" spans="2:14" ht="50.1" hidden="1" customHeight="1">
      <c r="B131" s="16" t="s">
        <v>18</v>
      </c>
      <c r="C131" s="11">
        <f>'2a'!C131+'2b'!C130-'2c'!C131</f>
        <v>-355074.64500999998</v>
      </c>
      <c r="D131" s="10">
        <f>'2a'!D131+'2b'!D130-'2c'!D131</f>
        <v>34924.690720000013</v>
      </c>
      <c r="E131" s="10">
        <f>'2a'!E131+'2b'!E130-'2c'!E131</f>
        <v>-43087.433019999997</v>
      </c>
      <c r="F131" s="11">
        <f t="shared" si="13"/>
        <v>-8162.7422999999835</v>
      </c>
      <c r="G131" s="10">
        <f>'2a'!H131+'2b'!G130-'2c'!H131</f>
        <v>-4862.2192799999993</v>
      </c>
      <c r="H131" s="10">
        <f>'2a'!G131+'2a'!I131+'2b'!H130-'2c'!G131-'2c'!I131</f>
        <v>-238122.15104</v>
      </c>
      <c r="I131" s="11">
        <f t="shared" si="11"/>
        <v>-242984.37031999999</v>
      </c>
      <c r="J131" s="10">
        <f>'2a'!K131+'2b'!J130-'2c'!K131</f>
        <v>-16717.147700000001</v>
      </c>
      <c r="K131" s="10">
        <f>'2a'!L131+'2b'!K130-'2c'!N131</f>
        <v>-75060.662230000002</v>
      </c>
      <c r="L131" s="11">
        <f t="shared" si="12"/>
        <v>-91777.809930000003</v>
      </c>
      <c r="M131" s="11">
        <f>'2a'!N131+'2b'!M130-'2c'!S131</f>
        <v>-12149.722460000039</v>
      </c>
      <c r="N131" s="46"/>
    </row>
    <row r="132" spans="2:14" ht="50.1" hidden="1" customHeight="1">
      <c r="B132" s="17" t="s">
        <v>19</v>
      </c>
      <c r="C132" s="6">
        <f>'2a'!C132+'2b'!C131-'2c'!C132</f>
        <v>-517408.39998000005</v>
      </c>
      <c r="D132" s="5">
        <f>'2a'!D132+'2b'!D131-'2c'!D132</f>
        <v>-1710.2068100000033</v>
      </c>
      <c r="E132" s="5">
        <f>'2a'!E132+'2b'!E131-'2c'!E132</f>
        <v>-36345.890680000004</v>
      </c>
      <c r="F132" s="6">
        <f t="shared" si="13"/>
        <v>-38056.097490000007</v>
      </c>
      <c r="G132" s="5">
        <f>'2a'!H132+'2b'!G131-'2c'!H132</f>
        <v>-7306.4715899999992</v>
      </c>
      <c r="H132" s="5">
        <f>'2a'!G132+'2a'!I132+'2b'!H131-'2c'!G132-'2c'!I132</f>
        <v>-340584.73909000005</v>
      </c>
      <c r="I132" s="6">
        <f t="shared" si="11"/>
        <v>-347891.21068000002</v>
      </c>
      <c r="J132" s="5">
        <f>'2a'!K132+'2b'!J131-'2c'!K132</f>
        <v>-33774.07847</v>
      </c>
      <c r="K132" s="5">
        <f>'2a'!L132+'2b'!K131-'2c'!N132</f>
        <v>-86957.612099999998</v>
      </c>
      <c r="L132" s="6">
        <f t="shared" si="12"/>
        <v>-120731.69057000001</v>
      </c>
      <c r="M132" s="6">
        <f>'2a'!N132+'2b'!M131-'2c'!S132</f>
        <v>-10729.401239999974</v>
      </c>
      <c r="N132" s="46"/>
    </row>
    <row r="133" spans="2:14" ht="50.1" hidden="1" customHeight="1">
      <c r="B133" s="16" t="s">
        <v>20</v>
      </c>
      <c r="C133" s="11">
        <f>'2a'!C133+'2b'!C132-'2c'!C133</f>
        <v>-470396.42940000002</v>
      </c>
      <c r="D133" s="10">
        <f>'2a'!D133+'2b'!D132-'2c'!D133</f>
        <v>1545.2631699999911</v>
      </c>
      <c r="E133" s="10">
        <f>'2a'!E133+'2b'!E132-'2c'!E133</f>
        <v>-47845.622579999996</v>
      </c>
      <c r="F133" s="11">
        <f t="shared" si="13"/>
        <v>-46300.359410000005</v>
      </c>
      <c r="G133" s="10">
        <f>'2a'!H133+'2b'!G132-'2c'!H133</f>
        <v>-10131.35497</v>
      </c>
      <c r="H133" s="10">
        <f>'2a'!G133+'2a'!I133+'2b'!H132-'2c'!G133-'2c'!I133</f>
        <v>-300581.96385000006</v>
      </c>
      <c r="I133" s="11">
        <f t="shared" si="11"/>
        <v>-310713.31882000004</v>
      </c>
      <c r="J133" s="10">
        <f>'2a'!K133+'2b'!J132-'2c'!K133</f>
        <v>-9506.3068399999975</v>
      </c>
      <c r="K133" s="10">
        <f>'2a'!L133+'2b'!K132-'2c'!N133</f>
        <v>-93732.356519999987</v>
      </c>
      <c r="L133" s="11">
        <f t="shared" si="12"/>
        <v>-103238.66335999998</v>
      </c>
      <c r="M133" s="11">
        <f>'2a'!N133+'2b'!M132-'2c'!S133</f>
        <v>-10144.087810000046</v>
      </c>
      <c r="N133" s="46"/>
    </row>
    <row r="134" spans="2:14" ht="50.1" hidden="1" customHeight="1">
      <c r="B134" s="17" t="s">
        <v>21</v>
      </c>
      <c r="C134" s="6">
        <f>'2a'!C134+'2b'!C133-'2c'!C134</f>
        <v>-339901.72247999982</v>
      </c>
      <c r="D134" s="5">
        <f>'2a'!D134+'2b'!D133-'2c'!D134</f>
        <v>14145.265010000003</v>
      </c>
      <c r="E134" s="5">
        <f>'2a'!E134+'2b'!E133-'2c'!E134</f>
        <v>-54332.220199999996</v>
      </c>
      <c r="F134" s="6">
        <f t="shared" si="13"/>
        <v>-40186.955189999993</v>
      </c>
      <c r="G134" s="5">
        <f>'2a'!H134+'2b'!G133-'2c'!H134</f>
        <v>-7127.6390499999998</v>
      </c>
      <c r="H134" s="5">
        <f>'2a'!G134+'2a'!I134+'2b'!H133-'2c'!G134-'2c'!I134</f>
        <v>-180548.53976999997</v>
      </c>
      <c r="I134" s="6">
        <f t="shared" si="11"/>
        <v>-187676.17881999997</v>
      </c>
      <c r="J134" s="5">
        <f>'2a'!K134+'2b'!J133-'2c'!K134</f>
        <v>-13539.746900000002</v>
      </c>
      <c r="K134" s="5">
        <f>'2a'!L134+'2b'!K133-'2c'!N134</f>
        <v>-87269.703379999992</v>
      </c>
      <c r="L134" s="6">
        <f t="shared" si="12"/>
        <v>-100809.45027999999</v>
      </c>
      <c r="M134" s="6">
        <f>'2a'!N134+'2b'!M133-'2c'!S134</f>
        <v>-11229.138189999958</v>
      </c>
      <c r="N134" s="46"/>
    </row>
    <row r="135" spans="2:14" ht="50.1" hidden="1" customHeight="1">
      <c r="B135" s="16" t="s">
        <v>22</v>
      </c>
      <c r="C135" s="11">
        <f>'2a'!C135+'2b'!C134-'2c'!C135</f>
        <v>-507977.96866999991</v>
      </c>
      <c r="D135" s="10">
        <f>'2a'!D135+'2b'!D134-'2c'!D135</f>
        <v>14484.54819000003</v>
      </c>
      <c r="E135" s="10">
        <f>'2a'!E135+'2b'!E134-'2c'!E135</f>
        <v>-53848.370309999998</v>
      </c>
      <c r="F135" s="11">
        <f t="shared" si="13"/>
        <v>-39363.822119999968</v>
      </c>
      <c r="G135" s="10">
        <f>'2a'!H135+'2b'!G134-'2c'!H135</f>
        <v>-12490.5064</v>
      </c>
      <c r="H135" s="10">
        <f>'2a'!G135+'2a'!I135+'2b'!H134-'2c'!G135-'2c'!I135</f>
        <v>-349928.65607999999</v>
      </c>
      <c r="I135" s="11">
        <f t="shared" si="11"/>
        <v>-362419.16248</v>
      </c>
      <c r="J135" s="10">
        <f>'2a'!K135+'2b'!J134-'2c'!K135</f>
        <v>-33157.260060000001</v>
      </c>
      <c r="K135" s="10">
        <f>'2a'!L135+'2b'!K134-'2c'!N135</f>
        <v>-65507.429479999999</v>
      </c>
      <c r="L135" s="11">
        <f t="shared" si="12"/>
        <v>-98664.689539999992</v>
      </c>
      <c r="M135" s="11">
        <f>'2a'!N135+'2b'!M134-'2c'!S135</f>
        <v>-7530.2945299999483</v>
      </c>
      <c r="N135" s="46"/>
    </row>
    <row r="136" spans="2:14" ht="50.1" hidden="1" customHeight="1">
      <c r="B136" s="17" t="s">
        <v>23</v>
      </c>
      <c r="C136" s="6">
        <f>'2a'!C136+'2b'!C135-'2c'!C136</f>
        <v>-436194.82305999997</v>
      </c>
      <c r="D136" s="5">
        <f>'2a'!D136+'2b'!D135-'2c'!D136</f>
        <v>10721.974660000007</v>
      </c>
      <c r="E136" s="5">
        <f>'2a'!E136+'2b'!E135-'2c'!E136</f>
        <v>-43796.877920000006</v>
      </c>
      <c r="F136" s="6">
        <f t="shared" si="13"/>
        <v>-33074.903259999999</v>
      </c>
      <c r="G136" s="5">
        <f>'2a'!H136+'2b'!G135-'2c'!H136</f>
        <v>-8106.2166900000002</v>
      </c>
      <c r="H136" s="5">
        <f>'2a'!G136+'2a'!I136+'2b'!H135-'2c'!G136-'2c'!I136</f>
        <v>-291647.92865999998</v>
      </c>
      <c r="I136" s="6">
        <f t="shared" si="11"/>
        <v>-299754.14534999995</v>
      </c>
      <c r="J136" s="5">
        <f>'2a'!K136+'2b'!J135-'2c'!K136</f>
        <v>-9578.4004300000015</v>
      </c>
      <c r="K136" s="5">
        <f>'2a'!L136+'2b'!K135-'2c'!N136</f>
        <v>-88335.626180000007</v>
      </c>
      <c r="L136" s="6">
        <f t="shared" si="12"/>
        <v>-97914.026610000001</v>
      </c>
      <c r="M136" s="6">
        <f>'2a'!N136+'2b'!M135-'2c'!S136</f>
        <v>-5451.7478400000036</v>
      </c>
      <c r="N136" s="46"/>
    </row>
    <row r="137" spans="2:14" ht="50.1" hidden="1" customHeight="1">
      <c r="B137" s="16" t="s">
        <v>24</v>
      </c>
      <c r="C137" s="11">
        <f>'2a'!C137+'2b'!C136-'2c'!C137</f>
        <v>-506380.45565999998</v>
      </c>
      <c r="D137" s="10">
        <f>'2a'!D137+'2b'!D136-'2c'!D137</f>
        <v>-1389.9014800000004</v>
      </c>
      <c r="E137" s="10">
        <f>'2a'!E137+'2b'!E136-'2c'!E137</f>
        <v>-42335.198839999997</v>
      </c>
      <c r="F137" s="11">
        <f t="shared" si="13"/>
        <v>-43725.100319999998</v>
      </c>
      <c r="G137" s="10">
        <f>'2a'!H137+'2b'!G136-'2c'!H137</f>
        <v>-10735.920170000001</v>
      </c>
      <c r="H137" s="10">
        <f>'2a'!G137+'2a'!I137+'2b'!H136-'2c'!G137-'2c'!I137</f>
        <v>-346043.30275999999</v>
      </c>
      <c r="I137" s="11">
        <f t="shared" si="11"/>
        <v>-356779.22292999999</v>
      </c>
      <c r="J137" s="10">
        <f>'2a'!K137+'2b'!J136-'2c'!K137</f>
        <v>-15144.986810000002</v>
      </c>
      <c r="K137" s="10">
        <f>'2a'!L137+'2b'!K136-'2c'!N137</f>
        <v>-85956.876619999995</v>
      </c>
      <c r="L137" s="11">
        <f t="shared" si="12"/>
        <v>-101101.86343</v>
      </c>
      <c r="M137" s="11">
        <f>'2a'!N137+'2b'!M136-'2c'!S137</f>
        <v>-4774.2689799999262</v>
      </c>
      <c r="N137" s="46"/>
    </row>
    <row r="138" spans="2:14" ht="50.1" hidden="1" customHeight="1">
      <c r="B138" s="17" t="s">
        <v>25</v>
      </c>
      <c r="C138" s="6">
        <f>'2a'!C138+'2b'!C137-'2c'!C138</f>
        <v>-580505.44724999997</v>
      </c>
      <c r="D138" s="5">
        <f>'2a'!D138+'2b'!D137-'2c'!D138</f>
        <v>800.56296000001021</v>
      </c>
      <c r="E138" s="5">
        <f>'2a'!E138+'2b'!E137-'2c'!E138</f>
        <v>-45827.318939999997</v>
      </c>
      <c r="F138" s="6">
        <f t="shared" si="13"/>
        <v>-45026.755979999987</v>
      </c>
      <c r="G138" s="5">
        <f>'2a'!H138+'2b'!G137-'2c'!H138</f>
        <v>-7724.9403299999994</v>
      </c>
      <c r="H138" s="5">
        <f>'2a'!G138+'2a'!I138+'2b'!H137-'2c'!G138-'2c'!I138</f>
        <v>-422593.83337000001</v>
      </c>
      <c r="I138" s="6">
        <f t="shared" si="11"/>
        <v>-430318.77370000002</v>
      </c>
      <c r="J138" s="5">
        <f>'2a'!K138+'2b'!J137-'2c'!K138</f>
        <v>-14410.396140000001</v>
      </c>
      <c r="K138" s="5">
        <f>'2a'!L138+'2b'!K137-'2c'!N138</f>
        <v>-82092.450349999999</v>
      </c>
      <c r="L138" s="6">
        <f t="shared" si="12"/>
        <v>-96502.846489999996</v>
      </c>
      <c r="M138" s="6">
        <f>'2a'!N138+'2b'!M137-'2c'!S138</f>
        <v>-8657.0710799999524</v>
      </c>
      <c r="N138" s="46"/>
    </row>
    <row r="139" spans="2:14" ht="50.1" hidden="1" customHeight="1">
      <c r="B139" s="16" t="s">
        <v>26</v>
      </c>
      <c r="C139" s="11">
        <f>'2a'!C139+'2b'!C138-'2c'!C139</f>
        <v>-618785.83376000007</v>
      </c>
      <c r="D139" s="10">
        <f>'2a'!D139+'2b'!D138-'2c'!D139</f>
        <v>-266.27012000003015</v>
      </c>
      <c r="E139" s="10">
        <f>'2a'!E139+'2b'!E138-'2c'!E139</f>
        <v>-42498.762340000001</v>
      </c>
      <c r="F139" s="11">
        <f t="shared" si="13"/>
        <v>-42765.032460000031</v>
      </c>
      <c r="G139" s="10">
        <f>'2a'!H139+'2b'!G138-'2c'!H139</f>
        <v>-5492.7193700000007</v>
      </c>
      <c r="H139" s="10">
        <f>'2a'!G139+'2a'!I139+'2b'!H138-'2c'!G139-'2c'!I139</f>
        <v>-413424.78289999999</v>
      </c>
      <c r="I139" s="11">
        <f t="shared" si="11"/>
        <v>-418917.50227</v>
      </c>
      <c r="J139" s="10">
        <f>'2a'!K139+'2b'!J138-'2c'!K139</f>
        <v>-46015.731489999998</v>
      </c>
      <c r="K139" s="10">
        <f>'2a'!L139+'2b'!K138-'2c'!N139</f>
        <v>-105960.27933000002</v>
      </c>
      <c r="L139" s="11">
        <f t="shared" si="12"/>
        <v>-151976.01082000002</v>
      </c>
      <c r="M139" s="11">
        <f>'2a'!N139+'2b'!M138-'2c'!S139</f>
        <v>-5127.2882100000488</v>
      </c>
      <c r="N139" s="46"/>
    </row>
    <row r="140" spans="2:14" ht="50.1" hidden="1" customHeight="1">
      <c r="B140" s="17" t="s">
        <v>27</v>
      </c>
      <c r="C140" s="6">
        <f>'2a'!C140+'2b'!C139-'2c'!C140</f>
        <v>-572326.59780000011</v>
      </c>
      <c r="D140" s="5">
        <f>'2a'!D140+'2b'!D139-'2c'!D140</f>
        <v>19085.003959999973</v>
      </c>
      <c r="E140" s="5">
        <f>'2a'!E140+'2b'!E139-'2c'!E140</f>
        <v>-30090.356549999997</v>
      </c>
      <c r="F140" s="6">
        <f t="shared" si="13"/>
        <v>-11005.352590000024</v>
      </c>
      <c r="G140" s="5">
        <f>'2a'!H140+'2b'!G139-'2c'!H140</f>
        <v>-5794.3435099999997</v>
      </c>
      <c r="H140" s="5">
        <f>'2a'!G140+'2a'!I140+'2b'!H139-'2c'!G140-'2c'!I140</f>
        <v>-426694.24705999997</v>
      </c>
      <c r="I140" s="6">
        <f t="shared" si="11"/>
        <v>-432488.59056999994</v>
      </c>
      <c r="J140" s="5">
        <f>'2a'!K140+'2b'!J139-'2c'!K140</f>
        <v>-10899.174950000001</v>
      </c>
      <c r="K140" s="5">
        <f>'2a'!L140+'2b'!K139-'2c'!N140</f>
        <v>-107089.23683000001</v>
      </c>
      <c r="L140" s="6">
        <f t="shared" si="12"/>
        <v>-117988.41178000001</v>
      </c>
      <c r="M140" s="6">
        <f>'2a'!N140+'2b'!M139-'2c'!S140</f>
        <v>-10844.242860000038</v>
      </c>
      <c r="N140" s="46"/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5"/>
      <c r="J141" s="36"/>
      <c r="K141" s="36"/>
      <c r="L141" s="35"/>
      <c r="M141" s="35"/>
      <c r="N141" s="46"/>
    </row>
    <row r="142" spans="2:14" ht="50.1" hidden="1" customHeight="1">
      <c r="B142" s="16" t="s">
        <v>16</v>
      </c>
      <c r="C142" s="11">
        <f>'2a'!C142+'2b'!C141-'2c'!C142</f>
        <v>-556937.99617000017</v>
      </c>
      <c r="D142" s="10">
        <f>'2a'!D142+'2b'!D141-'2c'!D142</f>
        <v>18026.260320000001</v>
      </c>
      <c r="E142" s="10">
        <f>'2a'!E142+'2b'!E141-'2c'!E142</f>
        <v>-53816.073690000005</v>
      </c>
      <c r="F142" s="11">
        <f t="shared" ref="F142:F153" si="14">E142+D142</f>
        <v>-35789.813370000003</v>
      </c>
      <c r="G142" s="10">
        <f>'2a'!H142+'2b'!G141-'2c'!H142</f>
        <v>-8600.0184499999996</v>
      </c>
      <c r="H142" s="10">
        <f>'2a'!G142+'2a'!I142+'2b'!H141-'2c'!G142-'2c'!I142</f>
        <v>-400048.73097999999</v>
      </c>
      <c r="I142" s="11">
        <f t="shared" si="11"/>
        <v>-408648.74942999997</v>
      </c>
      <c r="J142" s="10">
        <f>'2a'!K142+'2b'!J141-'2c'!K142</f>
        <v>-32676.215619999995</v>
      </c>
      <c r="K142" s="10">
        <f>'2a'!L142+'2b'!K141-'2c'!N142</f>
        <v>-68863.261089999985</v>
      </c>
      <c r="L142" s="11">
        <f t="shared" si="12"/>
        <v>-101539.47670999999</v>
      </c>
      <c r="M142" s="11">
        <f>'2a'!N142+'2b'!M141-'2c'!S142</f>
        <v>-10959.956659999976</v>
      </c>
      <c r="N142" s="46"/>
    </row>
    <row r="143" spans="2:14" ht="50.1" hidden="1" customHeight="1">
      <c r="B143" s="17" t="s">
        <v>17</v>
      </c>
      <c r="C143" s="6">
        <f>'2a'!C143+'2b'!C142-'2c'!C143</f>
        <v>-436886.19813999999</v>
      </c>
      <c r="D143" s="5">
        <f>'2a'!D143+'2b'!D142-'2c'!D143</f>
        <v>27256.075529999973</v>
      </c>
      <c r="E143" s="5">
        <f>'2a'!E143+'2b'!E142-'2c'!E143</f>
        <v>-50633.913369999995</v>
      </c>
      <c r="F143" s="6">
        <f t="shared" si="14"/>
        <v>-23377.837840000022</v>
      </c>
      <c r="G143" s="5">
        <f>'2a'!H143+'2b'!G142-'2c'!H143</f>
        <v>-9225.8583399999989</v>
      </c>
      <c r="H143" s="5">
        <f>'2a'!G143+'2a'!I143+'2b'!H142-'2c'!G143-'2c'!I143</f>
        <v>-291680.08017999993</v>
      </c>
      <c r="I143" s="6">
        <f t="shared" si="11"/>
        <v>-300905.93851999991</v>
      </c>
      <c r="J143" s="5">
        <f>'2a'!K143+'2b'!J142-'2c'!K143</f>
        <v>-12818.099610000005</v>
      </c>
      <c r="K143" s="5">
        <f>'2a'!L143+'2b'!K142-'2c'!N143</f>
        <v>-93943.216509999998</v>
      </c>
      <c r="L143" s="6">
        <f t="shared" si="12"/>
        <v>-106761.31612</v>
      </c>
      <c r="M143" s="6">
        <f>'2a'!N143+'2b'!M142-'2c'!S143</f>
        <v>-5841.1056599999738</v>
      </c>
      <c r="N143" s="46"/>
    </row>
    <row r="144" spans="2:14" ht="50.1" hidden="1" customHeight="1">
      <c r="B144" s="16" t="s">
        <v>18</v>
      </c>
      <c r="C144" s="11">
        <f>'2a'!C144+'2b'!C143-'2c'!C144</f>
        <v>-640914.44494000007</v>
      </c>
      <c r="D144" s="10">
        <f>'2a'!D144+'2b'!D143-'2c'!D144</f>
        <v>19926.058419999987</v>
      </c>
      <c r="E144" s="10">
        <f>'2a'!E144+'2b'!E143-'2c'!E144</f>
        <v>-64202.908400000008</v>
      </c>
      <c r="F144" s="11">
        <f t="shared" si="14"/>
        <v>-44276.849980000021</v>
      </c>
      <c r="G144" s="10">
        <f>'2a'!H144+'2b'!G143-'2c'!H144</f>
        <v>-7020.2653799999989</v>
      </c>
      <c r="H144" s="10">
        <f>'2a'!G144+'2a'!I144+'2b'!H143-'2c'!G144-'2c'!I144</f>
        <v>-456935.12359999999</v>
      </c>
      <c r="I144" s="11">
        <f t="shared" si="11"/>
        <v>-463955.38897999999</v>
      </c>
      <c r="J144" s="10">
        <f>'2a'!K144+'2b'!J143-'2c'!K144</f>
        <v>-23552.43374</v>
      </c>
      <c r="K144" s="10">
        <f>'2a'!L144+'2b'!K143-'2c'!N144</f>
        <v>-98275.995360000001</v>
      </c>
      <c r="L144" s="11">
        <f t="shared" si="12"/>
        <v>-121828.42910000001</v>
      </c>
      <c r="M144" s="11">
        <f>'2a'!N144+'2b'!M143-'2c'!S144</f>
        <v>-10853.776879999972</v>
      </c>
      <c r="N144" s="46"/>
    </row>
    <row r="145" spans="2:14" ht="50.1" hidden="1" customHeight="1">
      <c r="B145" s="17" t="s">
        <v>19</v>
      </c>
      <c r="C145" s="6">
        <f>'2a'!C145+'2b'!C144-'2c'!C145</f>
        <v>-596434.84285999998</v>
      </c>
      <c r="D145" s="5">
        <f>'2a'!D145+'2b'!D144-'2c'!D145</f>
        <v>-16249.666719999979</v>
      </c>
      <c r="E145" s="5">
        <f>'2a'!E145+'2b'!E144-'2c'!E145</f>
        <v>-68014.572509999998</v>
      </c>
      <c r="F145" s="6">
        <f t="shared" si="14"/>
        <v>-84264.239229999977</v>
      </c>
      <c r="G145" s="5">
        <f>'2a'!H145+'2b'!G144-'2c'!H145</f>
        <v>-4829.4045400000005</v>
      </c>
      <c r="H145" s="5">
        <f>'2a'!G145+'2a'!I145+'2b'!H144-'2c'!G145-'2c'!I145</f>
        <v>-366413.60025000002</v>
      </c>
      <c r="I145" s="6">
        <f t="shared" si="11"/>
        <v>-371243.00479000004</v>
      </c>
      <c r="J145" s="5">
        <f>'2a'!K145+'2b'!J144-'2c'!K145</f>
        <v>-20869.140389999997</v>
      </c>
      <c r="K145" s="5">
        <f>'2a'!L145+'2b'!K144-'2c'!N145</f>
        <v>-114047.50771999999</v>
      </c>
      <c r="L145" s="6">
        <f t="shared" si="12"/>
        <v>-134916.64810999998</v>
      </c>
      <c r="M145" s="6">
        <f>'2a'!N145+'2b'!M144-'2c'!S145</f>
        <v>-6010.9507300000041</v>
      </c>
      <c r="N145" s="46"/>
    </row>
    <row r="146" spans="2:14" ht="50.1" hidden="1" customHeight="1">
      <c r="B146" s="16" t="s">
        <v>20</v>
      </c>
      <c r="C146" s="11">
        <f>'2a'!C146+'2b'!C145-'2c'!C146</f>
        <v>-540031.23860999977</v>
      </c>
      <c r="D146" s="10">
        <f>'2a'!D146+'2b'!D145-'2c'!D146</f>
        <v>-4656.964559999964</v>
      </c>
      <c r="E146" s="10">
        <f>'2a'!E146+'2b'!E145-'2c'!E146</f>
        <v>-62090.758359999993</v>
      </c>
      <c r="F146" s="11">
        <f t="shared" si="14"/>
        <v>-66747.722919999957</v>
      </c>
      <c r="G146" s="10">
        <f>'2a'!H146+'2b'!G145-'2c'!H146</f>
        <v>-8255.2698</v>
      </c>
      <c r="H146" s="10">
        <f>'2a'!G146+'2a'!I146+'2b'!H145-'2c'!G146-'2c'!I146</f>
        <v>-402888.98070999997</v>
      </c>
      <c r="I146" s="11">
        <f t="shared" si="11"/>
        <v>-411144.25050999998</v>
      </c>
      <c r="J146" s="10">
        <f>'2a'!K146+'2b'!J145-'2c'!K146</f>
        <v>-18374.69457</v>
      </c>
      <c r="K146" s="10">
        <f>'2a'!L146+'2b'!K145-'2c'!N146</f>
        <v>-31710.622730000003</v>
      </c>
      <c r="L146" s="11">
        <f t="shared" si="12"/>
        <v>-50085.317300000002</v>
      </c>
      <c r="M146" s="11">
        <f>'2a'!N146+'2b'!M145-'2c'!S146</f>
        <v>-12053.947879999951</v>
      </c>
      <c r="N146" s="46"/>
    </row>
    <row r="147" spans="2:14" ht="50.1" hidden="1" customHeight="1">
      <c r="B147" s="17" t="s">
        <v>21</v>
      </c>
      <c r="C147" s="6">
        <f>'2a'!C147+'2b'!C146-'2c'!C147</f>
        <v>-701492.7030199999</v>
      </c>
      <c r="D147" s="5">
        <f>'2a'!D147+'2b'!D146-'2c'!D147</f>
        <v>-10634.874289999978</v>
      </c>
      <c r="E147" s="5">
        <f>'2a'!E147+'2b'!E146-'2c'!E147</f>
        <v>-61064.478019999995</v>
      </c>
      <c r="F147" s="6">
        <f t="shared" si="14"/>
        <v>-71699.352309999973</v>
      </c>
      <c r="G147" s="5">
        <f>'2a'!H147+'2b'!G146-'2c'!H147</f>
        <v>-10946.453649999999</v>
      </c>
      <c r="H147" s="5">
        <f>'2a'!G147+'2a'!I147+'2b'!H146-'2c'!G147-'2c'!I147</f>
        <v>-472100.13442999998</v>
      </c>
      <c r="I147" s="6">
        <f t="shared" si="11"/>
        <v>-483046.58807999996</v>
      </c>
      <c r="J147" s="5">
        <f>'2a'!K147+'2b'!J146-'2c'!K147</f>
        <v>-26153.498230000001</v>
      </c>
      <c r="K147" s="5">
        <f>'2a'!L147+'2b'!K146-'2c'!N147</f>
        <v>-112407.80292000002</v>
      </c>
      <c r="L147" s="6">
        <f t="shared" si="12"/>
        <v>-138561.30115000001</v>
      </c>
      <c r="M147" s="6">
        <f>'2a'!N147+'2b'!M146-'2c'!S147</f>
        <v>-8185.4614800000081</v>
      </c>
      <c r="N147" s="46"/>
    </row>
    <row r="148" spans="2:14" ht="50.1" hidden="1" customHeight="1">
      <c r="B148" s="16" t="s">
        <v>22</v>
      </c>
      <c r="C148" s="11">
        <f>'2a'!C148+'2b'!C147-'2c'!C148</f>
        <v>-660600.61550000007</v>
      </c>
      <c r="D148" s="10">
        <f>'2a'!D148+'2b'!D147-'2c'!D148</f>
        <v>-10901.007379999995</v>
      </c>
      <c r="E148" s="10">
        <f>'2a'!E148+'2b'!E147-'2c'!E148</f>
        <v>-72581.626000000004</v>
      </c>
      <c r="F148" s="11">
        <f t="shared" si="14"/>
        <v>-83482.633379999999</v>
      </c>
      <c r="G148" s="10">
        <f>'2a'!H148+'2b'!G147-'2c'!H148</f>
        <v>-9226.850379999998</v>
      </c>
      <c r="H148" s="10">
        <f>'2a'!G148+'2a'!I148+'2b'!H147-'2c'!G148-'2c'!I148</f>
        <v>-430745.19325999997</v>
      </c>
      <c r="I148" s="11">
        <f t="shared" si="11"/>
        <v>-439972.04363999999</v>
      </c>
      <c r="J148" s="10">
        <f>'2a'!K148+'2b'!J147-'2c'!K148</f>
        <v>-23227.930850000001</v>
      </c>
      <c r="K148" s="10">
        <f>'2a'!L148+'2b'!K147-'2c'!N148</f>
        <v>-102890.32150000001</v>
      </c>
      <c r="L148" s="11">
        <f t="shared" si="12"/>
        <v>-126118.25235000001</v>
      </c>
      <c r="M148" s="11">
        <f>'2a'!N148+'2b'!M147-'2c'!S148</f>
        <v>-11027.686130000047</v>
      </c>
      <c r="N148" s="46"/>
    </row>
    <row r="149" spans="2:14" ht="50.1" hidden="1" customHeight="1">
      <c r="B149" s="17" t="s">
        <v>23</v>
      </c>
      <c r="C149" s="6">
        <f>'2a'!C149+'2b'!C148-'2c'!C149</f>
        <v>-425593.17938999995</v>
      </c>
      <c r="D149" s="5">
        <f>'2a'!D149+'2b'!D148-'2c'!D149</f>
        <v>6071.3834300000162</v>
      </c>
      <c r="E149" s="5">
        <f>'2a'!E149+'2b'!E148-'2c'!E149</f>
        <v>-63379.910540000012</v>
      </c>
      <c r="F149" s="6">
        <f t="shared" si="14"/>
        <v>-57308.527109999995</v>
      </c>
      <c r="G149" s="5">
        <f>'2a'!H149+'2b'!G148-'2c'!H149</f>
        <v>-10622.337739999999</v>
      </c>
      <c r="H149" s="5">
        <f>'2a'!G149+'2a'!I149+'2b'!H148-'2c'!G149-'2c'!I149</f>
        <v>-219509.37516999993</v>
      </c>
      <c r="I149" s="6">
        <f t="shared" si="11"/>
        <v>-230131.71290999991</v>
      </c>
      <c r="J149" s="5">
        <f>'2a'!K149+'2b'!J148-'2c'!K149</f>
        <v>-23590.910739999999</v>
      </c>
      <c r="K149" s="5">
        <f>'2a'!L149+'2b'!K148-'2c'!N149</f>
        <v>-101796.38282999999</v>
      </c>
      <c r="L149" s="6">
        <f t="shared" si="12"/>
        <v>-125387.29356999998</v>
      </c>
      <c r="M149" s="6">
        <f>'2a'!N149+'2b'!M148-'2c'!S149</f>
        <v>-12765.645800000077</v>
      </c>
      <c r="N149" s="46"/>
    </row>
    <row r="150" spans="2:14" ht="50.1" hidden="1" customHeight="1">
      <c r="B150" s="16" t="s">
        <v>24</v>
      </c>
      <c r="C150" s="11">
        <f>'2a'!C150+'2b'!C149-'2c'!C150</f>
        <v>-537064.02621999988</v>
      </c>
      <c r="D150" s="10">
        <f>'2a'!D150+'2b'!D149-'2c'!D150</f>
        <v>-25971.10553999999</v>
      </c>
      <c r="E150" s="10">
        <f>'2a'!E150+'2b'!E149-'2c'!E150</f>
        <v>-50528.48318000001</v>
      </c>
      <c r="F150" s="11">
        <f t="shared" si="14"/>
        <v>-76499.58872</v>
      </c>
      <c r="G150" s="10">
        <f>'2a'!H150+'2b'!G149-'2c'!H150</f>
        <v>-8581.790140000001</v>
      </c>
      <c r="H150" s="10">
        <f>'2a'!G150+'2a'!I150+'2b'!H149-'2c'!G150-'2c'!I150</f>
        <v>-322931.90745</v>
      </c>
      <c r="I150" s="11">
        <f t="shared" si="11"/>
        <v>-331513.69759</v>
      </c>
      <c r="J150" s="10">
        <f>'2a'!K150+'2b'!J149-'2c'!K150</f>
        <v>-16393.899270000002</v>
      </c>
      <c r="K150" s="10">
        <f>'2a'!L150+'2b'!K149-'2c'!N150</f>
        <v>-99604.701109999995</v>
      </c>
      <c r="L150" s="11">
        <f t="shared" si="12"/>
        <v>-115998.60037999999</v>
      </c>
      <c r="M150" s="11">
        <f>'2a'!N150+'2b'!M149-'2c'!S150</f>
        <v>-13052.139529999955</v>
      </c>
      <c r="N150" s="46"/>
    </row>
    <row r="151" spans="2:14" ht="50.1" hidden="1" customHeight="1">
      <c r="B151" s="17" t="s">
        <v>25</v>
      </c>
      <c r="C151" s="6">
        <f>'2a'!C151+'2b'!C150-'2c'!C151</f>
        <v>-511130.26367000007</v>
      </c>
      <c r="D151" s="5">
        <f>'2a'!D151+'2b'!D150-'2c'!D151</f>
        <v>-36309.101439999999</v>
      </c>
      <c r="E151" s="5">
        <f>'2a'!E151+'2b'!E150-'2c'!E151</f>
        <v>-58527.310180000008</v>
      </c>
      <c r="F151" s="6">
        <f t="shared" si="14"/>
        <v>-94836.411619999999</v>
      </c>
      <c r="G151" s="5">
        <f>'2a'!H151+'2b'!G150-'2c'!H151</f>
        <v>-8384.5593200000003</v>
      </c>
      <c r="H151" s="5">
        <f>'2a'!G151+'2a'!I151+'2b'!H150-'2c'!G151-'2c'!I151</f>
        <v>-274387.98916</v>
      </c>
      <c r="I151" s="6">
        <f t="shared" si="11"/>
        <v>-282772.54848</v>
      </c>
      <c r="J151" s="5">
        <f>'2a'!K151+'2b'!J150-'2c'!K151</f>
        <v>-14250.565429999999</v>
      </c>
      <c r="K151" s="5">
        <f>'2a'!L151+'2b'!K150-'2c'!N151</f>
        <v>-106476.07386</v>
      </c>
      <c r="L151" s="6">
        <f t="shared" si="12"/>
        <v>-120726.63929000001</v>
      </c>
      <c r="M151" s="6">
        <f>'2a'!N151+'2b'!M150-'2c'!S151</f>
        <v>-12794.664280000015</v>
      </c>
      <c r="N151" s="46"/>
    </row>
    <row r="152" spans="2:14" ht="50.1" hidden="1" customHeight="1">
      <c r="B152" s="16" t="s">
        <v>26</v>
      </c>
      <c r="C152" s="11">
        <f>'2a'!C152+'2b'!C151-'2c'!C152</f>
        <v>-456513.6930999998</v>
      </c>
      <c r="D152" s="10">
        <f>'2a'!D152+'2b'!D151-'2c'!D152</f>
        <v>-25744.987510000006</v>
      </c>
      <c r="E152" s="10">
        <f>'2a'!E152+'2b'!E151-'2c'!E152</f>
        <v>-44914.63721999999</v>
      </c>
      <c r="F152" s="11">
        <f t="shared" si="14"/>
        <v>-70659.624729999996</v>
      </c>
      <c r="G152" s="10">
        <f>'2a'!H152+'2b'!G151-'2c'!H152</f>
        <v>-6364.8884899999994</v>
      </c>
      <c r="H152" s="10">
        <f>'2a'!G152+'2a'!I152+'2b'!H151-'2c'!G152-'2c'!I152</f>
        <v>-242444.82439999998</v>
      </c>
      <c r="I152" s="11">
        <f t="shared" si="11"/>
        <v>-248809.71289</v>
      </c>
      <c r="J152" s="10">
        <f>'2a'!K152+'2b'!J151-'2c'!K152</f>
        <v>-25703.4205</v>
      </c>
      <c r="K152" s="10">
        <f>'2a'!L152+'2b'!K151-'2c'!N152</f>
        <v>-98979.71736000001</v>
      </c>
      <c r="L152" s="11">
        <f t="shared" si="12"/>
        <v>-124683.13786000002</v>
      </c>
      <c r="M152" s="11">
        <f>'2a'!N152+'2b'!M151-'2c'!S152</f>
        <v>-12361.217619999996</v>
      </c>
      <c r="N152" s="46"/>
    </row>
    <row r="153" spans="2:14" ht="50.1" hidden="1" customHeight="1">
      <c r="B153" s="17" t="s">
        <v>27</v>
      </c>
      <c r="C153" s="6">
        <f>'2a'!C153+'2b'!C152-'2c'!C153</f>
        <v>-364290.82258000004</v>
      </c>
      <c r="D153" s="5">
        <f>'2a'!D153+'2b'!D152-'2c'!D153</f>
        <v>-8450.8895400000038</v>
      </c>
      <c r="E153" s="5">
        <f>'2a'!E153+'2b'!E152-'2c'!E153</f>
        <v>-37211.298469999994</v>
      </c>
      <c r="F153" s="6">
        <f t="shared" si="14"/>
        <v>-45662.188009999998</v>
      </c>
      <c r="G153" s="5">
        <f>'2a'!H153+'2b'!G152-'2c'!H153</f>
        <v>-6231.4272399999991</v>
      </c>
      <c r="H153" s="5">
        <f>'2a'!G153+'2a'!I153+'2b'!H152-'2c'!G153-'2c'!I153</f>
        <v>-203767.55848000001</v>
      </c>
      <c r="I153" s="6">
        <f t="shared" si="11"/>
        <v>-209998.98572</v>
      </c>
      <c r="J153" s="5">
        <f>'2a'!K153+'2b'!J152-'2c'!K153</f>
        <v>-15590.906709999999</v>
      </c>
      <c r="K153" s="5">
        <f>'2a'!L153+'2b'!K152-'2c'!N153</f>
        <v>-82525.411829999997</v>
      </c>
      <c r="L153" s="6">
        <f t="shared" si="12"/>
        <v>-98116.318539999993</v>
      </c>
      <c r="M153" s="6">
        <f>'2a'!N153+'2b'!M152-'2c'!S153</f>
        <v>-10513.33030999999</v>
      </c>
      <c r="N153" s="46"/>
    </row>
    <row r="154" spans="2:14" ht="50.1" hidden="1" customHeight="1">
      <c r="B154" s="13">
        <v>2009</v>
      </c>
      <c r="C154" s="35"/>
      <c r="D154" s="36">
        <f>'2a'!D154+'2b'!D153-'2c'!D154</f>
        <v>0</v>
      </c>
      <c r="E154" s="36">
        <f>'2a'!E154+'2b'!E153-'2c'!E154</f>
        <v>0</v>
      </c>
      <c r="F154" s="35"/>
      <c r="G154" s="36">
        <f>'2a'!H154+'2b'!G153-'2c'!H154</f>
        <v>0</v>
      </c>
      <c r="H154" s="36">
        <f>'2a'!G154+'2a'!I154+'2b'!H153-'2c'!G154-'2c'!I154</f>
        <v>0</v>
      </c>
      <c r="I154" s="35">
        <f t="shared" si="11"/>
        <v>0</v>
      </c>
      <c r="J154" s="36">
        <f>'2a'!K154+'2b'!J153-'2c'!K154</f>
        <v>0</v>
      </c>
      <c r="K154" s="36">
        <f>'2a'!L154+'2b'!K153-'2c'!N154</f>
        <v>0</v>
      </c>
      <c r="L154" s="35">
        <f t="shared" si="12"/>
        <v>0</v>
      </c>
      <c r="M154" s="35">
        <f>'2a'!N154+'2b'!M153-'2c'!S154</f>
        <v>0</v>
      </c>
      <c r="N154" s="46"/>
    </row>
    <row r="155" spans="2:14" ht="50.1" hidden="1" customHeight="1">
      <c r="B155" s="16" t="s">
        <v>16</v>
      </c>
      <c r="C155" s="11">
        <f>'2a'!C155+'2b'!C154-'2c'!C155</f>
        <v>-352084.70303000003</v>
      </c>
      <c r="D155" s="10">
        <f>'2a'!D155+'2b'!D154-'2c'!D155</f>
        <v>19905.812000000005</v>
      </c>
      <c r="E155" s="10">
        <f>'2a'!E155+'2b'!E154-'2c'!E155</f>
        <v>-43784.209499999997</v>
      </c>
      <c r="F155" s="11">
        <f t="shared" ref="F155:F166" si="15">E155+D155</f>
        <v>-23878.397499999992</v>
      </c>
      <c r="G155" s="10">
        <f>'2a'!H155+'2b'!G154-'2c'!H155</f>
        <v>-5666.5479199999982</v>
      </c>
      <c r="H155" s="10">
        <f>'2a'!G155+'2a'!I155+'2b'!H154-'2c'!G155-'2c'!I155</f>
        <v>-200038.13825999998</v>
      </c>
      <c r="I155" s="11">
        <f t="shared" si="11"/>
        <v>-205704.68617999999</v>
      </c>
      <c r="J155" s="10">
        <f>'2a'!K155+'2b'!J154-'2c'!K155</f>
        <v>-15105.6224</v>
      </c>
      <c r="K155" s="10">
        <f>'2a'!L155+'2b'!K154-'2c'!N155</f>
        <v>-92880.449819999994</v>
      </c>
      <c r="L155" s="11">
        <f t="shared" si="12"/>
        <v>-107986.07222</v>
      </c>
      <c r="M155" s="11">
        <f>'2a'!N155+'2b'!M154-'2c'!S155</f>
        <v>-14515.547129999983</v>
      </c>
      <c r="N155" s="46"/>
    </row>
    <row r="156" spans="2:14" ht="50.1" hidden="1" customHeight="1">
      <c r="B156" s="17" t="s">
        <v>17</v>
      </c>
      <c r="C156" s="6">
        <f>'2a'!C156+'2b'!C155-'2c'!C156</f>
        <v>-260651.51419000002</v>
      </c>
      <c r="D156" s="5">
        <f>'2a'!D156+'2b'!D155-'2c'!D156</f>
        <v>-1058.8476099999971</v>
      </c>
      <c r="E156" s="5">
        <f>'2a'!E156+'2b'!E155-'2c'!E156</f>
        <v>-38504.341780000002</v>
      </c>
      <c r="F156" s="6">
        <f t="shared" si="15"/>
        <v>-39563.18939</v>
      </c>
      <c r="G156" s="5">
        <f>'2a'!H156+'2b'!G155-'2c'!H156</f>
        <v>-7466.6909599999999</v>
      </c>
      <c r="H156" s="5">
        <f>'2a'!G156+'2a'!I156+'2b'!H155-'2c'!G156-'2c'!I156</f>
        <v>-110479.72739999999</v>
      </c>
      <c r="I156" s="6">
        <f t="shared" si="11"/>
        <v>-117946.41835999998</v>
      </c>
      <c r="J156" s="5">
        <f>'2a'!K156+'2b'!J155-'2c'!K156</f>
        <v>-22721.607249999994</v>
      </c>
      <c r="K156" s="5">
        <f>'2a'!L156+'2b'!K155-'2c'!N156</f>
        <v>-62560.638529999997</v>
      </c>
      <c r="L156" s="6">
        <f t="shared" si="12"/>
        <v>-85282.245779999997</v>
      </c>
      <c r="M156" s="6">
        <f>'2a'!N156+'2b'!M155-'2c'!S156</f>
        <v>-17859.660660000012</v>
      </c>
      <c r="N156" s="46"/>
    </row>
    <row r="157" spans="2:14" ht="50.1" hidden="1" customHeight="1">
      <c r="B157" s="16" t="s">
        <v>18</v>
      </c>
      <c r="C157" s="11">
        <f>'2a'!C157+'2b'!C156-'2c'!C157</f>
        <v>-451550.8009899999</v>
      </c>
      <c r="D157" s="10">
        <f>'2a'!D157+'2b'!D156-'2c'!D157</f>
        <v>-6442.5213599999843</v>
      </c>
      <c r="E157" s="10">
        <f>'2a'!E157+'2b'!E156-'2c'!E157</f>
        <v>-54664.177160000007</v>
      </c>
      <c r="F157" s="11">
        <f t="shared" si="15"/>
        <v>-61106.698519999991</v>
      </c>
      <c r="G157" s="10">
        <f>'2a'!H157+'2b'!G156-'2c'!H157</f>
        <v>-4606.8870100000013</v>
      </c>
      <c r="H157" s="10">
        <f>'2a'!G157+'2a'!I157+'2b'!H156-'2c'!G157-'2c'!I157</f>
        <v>-253791.9002</v>
      </c>
      <c r="I157" s="11">
        <f t="shared" si="11"/>
        <v>-258398.78721000001</v>
      </c>
      <c r="J157" s="10">
        <f>'2a'!K157+'2b'!J156-'2c'!K157</f>
        <v>-14455.827360000003</v>
      </c>
      <c r="K157" s="10">
        <f>'2a'!L157+'2b'!K156-'2c'!N157</f>
        <v>-99671.176640000005</v>
      </c>
      <c r="L157" s="11">
        <f t="shared" si="12"/>
        <v>-114127.00400000002</v>
      </c>
      <c r="M157" s="11">
        <f>'2a'!N157+'2b'!M156-'2c'!S157</f>
        <v>-17918.311259999948</v>
      </c>
      <c r="N157" s="46"/>
    </row>
    <row r="158" spans="2:14" ht="50.1" hidden="1" customHeight="1">
      <c r="B158" s="17" t="s">
        <v>19</v>
      </c>
      <c r="C158" s="6">
        <f>'2a'!C158+'2b'!C157-'2c'!C158</f>
        <v>-408341.00376999984</v>
      </c>
      <c r="D158" s="5">
        <f>'2a'!D158+'2b'!D157-'2c'!D158</f>
        <v>-25787.989559999987</v>
      </c>
      <c r="E158" s="5">
        <f>'2a'!E158+'2b'!E157-'2c'!E158</f>
        <v>-63965.044560000009</v>
      </c>
      <c r="F158" s="6">
        <f t="shared" si="15"/>
        <v>-89753.034119999997</v>
      </c>
      <c r="G158" s="5">
        <f>'2a'!H158+'2b'!G157-'2c'!H158</f>
        <v>-5666.8264999999992</v>
      </c>
      <c r="H158" s="5">
        <f>'2a'!G158+'2a'!I158+'2b'!H157-'2c'!G158-'2c'!I158</f>
        <v>-181276.93641999998</v>
      </c>
      <c r="I158" s="6">
        <f t="shared" si="11"/>
        <v>-186943.76291999998</v>
      </c>
      <c r="J158" s="5">
        <f>'2a'!K158+'2b'!J157-'2c'!K158</f>
        <v>-37108.951780000003</v>
      </c>
      <c r="K158" s="5">
        <f>'2a'!L158+'2b'!K157-'2c'!N158</f>
        <v>-79012.005579999997</v>
      </c>
      <c r="L158" s="6">
        <f t="shared" si="12"/>
        <v>-116120.95736</v>
      </c>
      <c r="M158" s="6">
        <f>'2a'!N158+'2b'!M157-'2c'!S158</f>
        <v>-15523.249369999976</v>
      </c>
      <c r="N158" s="46"/>
    </row>
    <row r="159" spans="2:14" ht="50.1" hidden="1" customHeight="1">
      <c r="B159" s="16" t="s">
        <v>20</v>
      </c>
      <c r="C159" s="11">
        <f>'2a'!C159+'2b'!C158-'2c'!C159</f>
        <v>-434757.91669999989</v>
      </c>
      <c r="D159" s="10">
        <f>'2a'!D159+'2b'!D158-'2c'!D159</f>
        <v>-42981.416259999998</v>
      </c>
      <c r="E159" s="10">
        <f>'2a'!E159+'2b'!E158-'2c'!E159</f>
        <v>-66334.936879999994</v>
      </c>
      <c r="F159" s="11">
        <f t="shared" si="15"/>
        <v>-109316.35313999999</v>
      </c>
      <c r="G159" s="10">
        <f>'2a'!H159+'2b'!G158-'2c'!H159</f>
        <v>-17378.016340000002</v>
      </c>
      <c r="H159" s="10">
        <f>'2a'!G159+'2a'!I159+'2b'!H158-'2c'!G159-'2c'!I159</f>
        <v>-210935.95681</v>
      </c>
      <c r="I159" s="11">
        <f t="shared" si="11"/>
        <v>-228313.97315000001</v>
      </c>
      <c r="J159" s="10">
        <f>'2a'!K159+'2b'!J158-'2c'!K159</f>
        <v>-13538.984930000001</v>
      </c>
      <c r="K159" s="10">
        <f>'2a'!L159+'2b'!K158-'2c'!N159</f>
        <v>-64908.280729999999</v>
      </c>
      <c r="L159" s="11">
        <f t="shared" si="12"/>
        <v>-78447.265660000005</v>
      </c>
      <c r="M159" s="11">
        <f>'2a'!N159+'2b'!M158-'2c'!S159</f>
        <v>-18680.32474999996</v>
      </c>
      <c r="N159" s="46"/>
    </row>
    <row r="160" spans="2:14" ht="50.1" hidden="1" customHeight="1">
      <c r="B160" s="17" t="s">
        <v>21</v>
      </c>
      <c r="C160" s="6">
        <f>'2a'!C160+'2b'!C159-'2c'!C160</f>
        <v>-457124.12118999998</v>
      </c>
      <c r="D160" s="5">
        <f>'2a'!D160+'2b'!D159-'2c'!D160</f>
        <v>-4833.5771200000017</v>
      </c>
      <c r="E160" s="5">
        <f>'2a'!E160+'2b'!E159-'2c'!E160</f>
        <v>-73775.562080000003</v>
      </c>
      <c r="F160" s="6">
        <f t="shared" si="15"/>
        <v>-78609.139200000005</v>
      </c>
      <c r="G160" s="5">
        <f>'2a'!H160+'2b'!G159-'2c'!H160</f>
        <v>-12351.15544</v>
      </c>
      <c r="H160" s="5">
        <f>'2a'!G160+'2a'!I160+'2b'!H159-'2c'!G160-'2c'!I160</f>
        <v>-261221.20989999996</v>
      </c>
      <c r="I160" s="6">
        <f t="shared" si="11"/>
        <v>-273572.36533999996</v>
      </c>
      <c r="J160" s="5">
        <f>'2a'!K160+'2b'!J159-'2c'!K160</f>
        <v>-19518.710950000001</v>
      </c>
      <c r="K160" s="5">
        <f>'2a'!L160+'2b'!K159-'2c'!N160</f>
        <v>-71970.492640000011</v>
      </c>
      <c r="L160" s="6">
        <f t="shared" si="12"/>
        <v>-91489.203590000019</v>
      </c>
      <c r="M160" s="6">
        <f>'2a'!N160+'2b'!M159-'2c'!S160</f>
        <v>-13453.413059999943</v>
      </c>
      <c r="N160" s="46"/>
    </row>
    <row r="161" spans="2:14" ht="50.1" hidden="1" customHeight="1">
      <c r="B161" s="16" t="s">
        <v>22</v>
      </c>
      <c r="C161" s="11">
        <f>'2a'!C161+'2b'!C160-'2c'!C161</f>
        <v>-630255.18141999992</v>
      </c>
      <c r="D161" s="10">
        <f>'2a'!D161+'2b'!D160-'2c'!D161</f>
        <v>-28338.307170000015</v>
      </c>
      <c r="E161" s="10">
        <f>'2a'!E161+'2b'!E160-'2c'!E161</f>
        <v>-74811.632120000009</v>
      </c>
      <c r="F161" s="11">
        <f t="shared" si="15"/>
        <v>-103149.93929000002</v>
      </c>
      <c r="G161" s="10">
        <f>'2a'!H161+'2b'!G160-'2c'!H161</f>
        <v>-10735.855660000001</v>
      </c>
      <c r="H161" s="10">
        <f>'2a'!G161+'2a'!I161+'2b'!H160-'2c'!G161-'2c'!I161</f>
        <v>-382025.84990999999</v>
      </c>
      <c r="I161" s="11">
        <f t="shared" si="11"/>
        <v>-392761.70556999999</v>
      </c>
      <c r="J161" s="10">
        <f>'2a'!K161+'2b'!J160-'2c'!K161</f>
        <v>-45980.548640000001</v>
      </c>
      <c r="K161" s="10">
        <f>'2a'!L161+'2b'!K160-'2c'!N161</f>
        <v>-70606.329620000004</v>
      </c>
      <c r="L161" s="11">
        <f t="shared" si="12"/>
        <v>-116586.87826</v>
      </c>
      <c r="M161" s="11">
        <f>'2a'!N161+'2b'!M160-'2c'!S161</f>
        <v>-17756.658299999948</v>
      </c>
      <c r="N161" s="46"/>
    </row>
    <row r="162" spans="2:14" ht="50.1" hidden="1" customHeight="1">
      <c r="B162" s="17" t="s">
        <v>23</v>
      </c>
      <c r="C162" s="6">
        <f>'2a'!C162+'2b'!C161-'2c'!C162</f>
        <v>-499736.52147000015</v>
      </c>
      <c r="D162" s="5">
        <f>'2a'!D162+'2b'!D161-'2c'!D162</f>
        <v>-49023.29501999999</v>
      </c>
      <c r="E162" s="5">
        <f>'2a'!E162+'2b'!E161-'2c'!E162</f>
        <v>-72460.342640000003</v>
      </c>
      <c r="F162" s="6">
        <f t="shared" si="15"/>
        <v>-121483.63765999999</v>
      </c>
      <c r="G162" s="5">
        <f>'2a'!H162+'2b'!G161-'2c'!H162</f>
        <v>-12326.66402</v>
      </c>
      <c r="H162" s="5">
        <f>'2a'!G162+'2a'!I162+'2b'!H161-'2c'!G162-'2c'!I162</f>
        <v>-249510.52687000003</v>
      </c>
      <c r="I162" s="6">
        <f t="shared" si="11"/>
        <v>-261837.19089000003</v>
      </c>
      <c r="J162" s="5">
        <f>'2a'!K162+'2b'!J161-'2c'!K162</f>
        <v>-27547.056160000007</v>
      </c>
      <c r="K162" s="5">
        <f>'2a'!L162+'2b'!K161-'2c'!N162</f>
        <v>-76467.686560000002</v>
      </c>
      <c r="L162" s="6">
        <f t="shared" si="12"/>
        <v>-104014.74272000001</v>
      </c>
      <c r="M162" s="6">
        <f>'2a'!N162+'2b'!M161-'2c'!S162</f>
        <v>-12400.950200000021</v>
      </c>
      <c r="N162" s="46"/>
    </row>
    <row r="163" spans="2:14" ht="50.1" hidden="1" customHeight="1">
      <c r="B163" s="16" t="s">
        <v>24</v>
      </c>
      <c r="C163" s="11">
        <f>'2a'!C163+'2b'!C162-'2c'!C163</f>
        <v>-468443.63087000005</v>
      </c>
      <c r="D163" s="10">
        <f>'2a'!D163+'2b'!D162-'2c'!D163</f>
        <v>-20727.890700000004</v>
      </c>
      <c r="E163" s="10">
        <f>'2a'!E163+'2b'!E162-'2c'!E163</f>
        <v>-61203.801350000002</v>
      </c>
      <c r="F163" s="11">
        <f t="shared" si="15"/>
        <v>-81931.692050000012</v>
      </c>
      <c r="G163" s="10">
        <f>'2a'!H163+'2b'!G162-'2c'!H163</f>
        <v>-10182.57178</v>
      </c>
      <c r="H163" s="10">
        <f>'2a'!G163+'2a'!I163+'2b'!H162-'2c'!G163-'2c'!I163</f>
        <v>-263715.67717000004</v>
      </c>
      <c r="I163" s="11">
        <f t="shared" si="11"/>
        <v>-273898.24895000004</v>
      </c>
      <c r="J163" s="10">
        <f>'2a'!K163+'2b'!J162-'2c'!K163</f>
        <v>-24489.528889999998</v>
      </c>
      <c r="K163" s="10">
        <f>'2a'!L163+'2b'!K162-'2c'!N163</f>
        <v>-80166.235259999987</v>
      </c>
      <c r="L163" s="11">
        <f t="shared" si="12"/>
        <v>-104655.76414999999</v>
      </c>
      <c r="M163" s="11">
        <f>'2a'!N163+'2b'!M162-'2c'!S163</f>
        <v>-7957.9257200000002</v>
      </c>
      <c r="N163" s="46"/>
    </row>
    <row r="164" spans="2:14" ht="50.1" hidden="1" customHeight="1">
      <c r="B164" s="17" t="s">
        <v>25</v>
      </c>
      <c r="C164" s="6">
        <f>'2a'!C164+'2b'!C163-'2c'!C164</f>
        <v>-474150.25338000013</v>
      </c>
      <c r="D164" s="5">
        <f>'2a'!D164+'2b'!D163-'2c'!D164</f>
        <v>-41361.090159999992</v>
      </c>
      <c r="E164" s="5">
        <f>'2a'!E164+'2b'!E163-'2c'!E164</f>
        <v>-79141.192129999996</v>
      </c>
      <c r="F164" s="6">
        <f t="shared" si="15"/>
        <v>-120502.28228999999</v>
      </c>
      <c r="G164" s="5">
        <f>'2a'!H164+'2b'!G163-'2c'!H164</f>
        <v>-14219.671470000001</v>
      </c>
      <c r="H164" s="5">
        <f>'2a'!G164+'2a'!I164+'2b'!H163-'2c'!G164-'2c'!I164</f>
        <v>-219477.74771</v>
      </c>
      <c r="I164" s="6">
        <f t="shared" si="11"/>
        <v>-233697.41918</v>
      </c>
      <c r="J164" s="5">
        <f>'2a'!K164+'2b'!J163-'2c'!K164</f>
        <v>-27011.656940000001</v>
      </c>
      <c r="K164" s="5">
        <f>'2a'!L164+'2b'!K163-'2c'!N164</f>
        <v>-73433.218260000009</v>
      </c>
      <c r="L164" s="6">
        <f t="shared" si="12"/>
        <v>-100444.87520000001</v>
      </c>
      <c r="M164" s="6">
        <f>'2a'!N164+'2b'!M163-'2c'!S164</f>
        <v>-19505.676710000065</v>
      </c>
      <c r="N164" s="46"/>
    </row>
    <row r="165" spans="2:14" ht="50.1" hidden="1" customHeight="1">
      <c r="B165" s="16" t="s">
        <v>26</v>
      </c>
      <c r="C165" s="11">
        <f>'2a'!C165+'2b'!C164-'2c'!C165</f>
        <v>-604726.97966000007</v>
      </c>
      <c r="D165" s="10">
        <f>'2a'!D165+'2b'!D164-'2c'!D165</f>
        <v>-43648.94451999999</v>
      </c>
      <c r="E165" s="10">
        <f>'2a'!E165+'2b'!E164-'2c'!E165</f>
        <v>-68281.357520000005</v>
      </c>
      <c r="F165" s="11">
        <f t="shared" si="15"/>
        <v>-111930.30204</v>
      </c>
      <c r="G165" s="10">
        <f>'2a'!H165+'2b'!G164-'2c'!H165</f>
        <v>-10111.65251</v>
      </c>
      <c r="H165" s="10">
        <f>'2a'!G165+'2a'!I165+'2b'!H164-'2c'!G165-'2c'!I165</f>
        <v>-365342.65106000006</v>
      </c>
      <c r="I165" s="11">
        <f t="shared" si="11"/>
        <v>-375454.30357000005</v>
      </c>
      <c r="J165" s="10">
        <f>'2a'!K165+'2b'!J164-'2c'!K165</f>
        <v>-29308.331129999995</v>
      </c>
      <c r="K165" s="10">
        <f>'2a'!L165+'2b'!K164-'2c'!N165</f>
        <v>-70008.074550000005</v>
      </c>
      <c r="L165" s="11">
        <f t="shared" si="12"/>
        <v>-99316.405679999996</v>
      </c>
      <c r="M165" s="11">
        <f>'2a'!N165+'2b'!M164-'2c'!S165</f>
        <v>-18025.968369999988</v>
      </c>
      <c r="N165" s="46"/>
    </row>
    <row r="166" spans="2:14" ht="50.1" hidden="1" customHeight="1">
      <c r="B166" s="17" t="s">
        <v>27</v>
      </c>
      <c r="C166" s="6">
        <f>'2a'!C166+'2b'!C165-'2c'!C166</f>
        <v>-539549.21006000007</v>
      </c>
      <c r="D166" s="5">
        <f>'2a'!D166+'2b'!D165-'2c'!D166</f>
        <v>-9067.8700200000312</v>
      </c>
      <c r="E166" s="5">
        <f>'2a'!E166+'2b'!E165-'2c'!E166</f>
        <v>-86112.16072</v>
      </c>
      <c r="F166" s="6">
        <f t="shared" si="15"/>
        <v>-95180.030740000031</v>
      </c>
      <c r="G166" s="5">
        <f>'2a'!H166+'2b'!G165-'2c'!H166</f>
        <v>-11342.324779999999</v>
      </c>
      <c r="H166" s="5">
        <f>'2a'!G166+'2a'!I166+'2b'!H165-'2c'!G166-'2c'!I166</f>
        <v>-252063.73803000001</v>
      </c>
      <c r="I166" s="6">
        <f t="shared" si="11"/>
        <v>-263406.06281000003</v>
      </c>
      <c r="J166" s="5">
        <f>'2a'!K166+'2b'!J165-'2c'!K166</f>
        <v>-68155.870330000005</v>
      </c>
      <c r="K166" s="5">
        <f>'2a'!L166+'2b'!K165-'2c'!N166</f>
        <v>-104966.62207999999</v>
      </c>
      <c r="L166" s="6">
        <f t="shared" si="12"/>
        <v>-173122.49241000001</v>
      </c>
      <c r="M166" s="6">
        <f>'2a'!N166+'2b'!M165-'2c'!S166</f>
        <v>-7840.6241000000309</v>
      </c>
      <c r="N166" s="46"/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5"/>
      <c r="J167" s="36"/>
      <c r="K167" s="36"/>
      <c r="L167" s="35"/>
      <c r="M167" s="35"/>
      <c r="N167" s="46"/>
    </row>
    <row r="168" spans="2:14" ht="50.1" hidden="1" customHeight="1">
      <c r="B168" s="16" t="s">
        <v>16</v>
      </c>
      <c r="C168" s="11">
        <f>'2a'!C168+'2b'!C167-'2c'!C168</f>
        <v>-435699.83377000014</v>
      </c>
      <c r="D168" s="10">
        <f>'2a'!D168+'2b'!D167-'2c'!D168</f>
        <v>7263.1812000000209</v>
      </c>
      <c r="E168" s="10">
        <f>'2a'!E168+'2b'!E167-'2c'!E168</f>
        <v>-80403.276910000015</v>
      </c>
      <c r="F168" s="11">
        <f t="shared" ref="F168:F179" si="16">E168+D168</f>
        <v>-73140.095709999994</v>
      </c>
      <c r="G168" s="10">
        <f>'2a'!H168+'2b'!G167-'2c'!H168</f>
        <v>-10118.20946</v>
      </c>
      <c r="H168" s="10">
        <f>'2a'!G168+'2a'!I168+'2b'!H167-'2c'!G168-'2c'!I168</f>
        <v>-246788.34239000001</v>
      </c>
      <c r="I168" s="11">
        <f t="shared" si="11"/>
        <v>-256906.55185000002</v>
      </c>
      <c r="J168" s="10">
        <f>'2a'!K168+'2b'!J167-'2c'!K168</f>
        <v>-20794.239379999999</v>
      </c>
      <c r="K168" s="10">
        <f>'2a'!L168+'2b'!K167-'2c'!N168</f>
        <v>-76372.153579999998</v>
      </c>
      <c r="L168" s="11">
        <f t="shared" si="12"/>
        <v>-97166.392959999997</v>
      </c>
      <c r="M168" s="11">
        <f>'2a'!N168+'2b'!M167-'2c'!S168</f>
        <v>-8486.7932500000006</v>
      </c>
      <c r="N168" s="46"/>
    </row>
    <row r="169" spans="2:14" ht="50.1" hidden="1" customHeight="1">
      <c r="B169" s="17" t="s">
        <v>17</v>
      </c>
      <c r="C169" s="6">
        <f>'2a'!C169+'2b'!C168-'2c'!C169</f>
        <v>-430115.78844999993</v>
      </c>
      <c r="D169" s="5">
        <f>'2a'!D169+'2b'!D168-'2c'!D169</f>
        <v>2620.8299699999916</v>
      </c>
      <c r="E169" s="5">
        <f>'2a'!E169+'2b'!E168-'2c'!E169</f>
        <v>-70797.135710000002</v>
      </c>
      <c r="F169" s="6">
        <f t="shared" si="16"/>
        <v>-68176.305740000011</v>
      </c>
      <c r="G169" s="5">
        <f>'2a'!H169+'2b'!G168-'2c'!H169</f>
        <v>-8366.0849200000011</v>
      </c>
      <c r="H169" s="5">
        <f>'2a'!G169+'2a'!I169+'2b'!H168-'2c'!G169-'2c'!I169</f>
        <v>-253638.66621999998</v>
      </c>
      <c r="I169" s="6">
        <f t="shared" si="11"/>
        <v>-262004.75113999998</v>
      </c>
      <c r="J169" s="5">
        <f>'2a'!K169+'2b'!J168-'2c'!K169</f>
        <v>-22775.284670000001</v>
      </c>
      <c r="K169" s="5">
        <f>'2a'!L169+'2b'!K168-'2c'!N169</f>
        <v>-68642.979499999987</v>
      </c>
      <c r="L169" s="6">
        <f t="shared" si="12"/>
        <v>-91418.26416999998</v>
      </c>
      <c r="M169" s="6">
        <f>'2a'!N169+'2b'!M168-'2c'!S169</f>
        <v>-8516.4673999999723</v>
      </c>
      <c r="N169" s="46"/>
    </row>
    <row r="170" spans="2:14" ht="50.1" hidden="1" customHeight="1">
      <c r="B170" s="16" t="s">
        <v>18</v>
      </c>
      <c r="C170" s="11">
        <f>'2a'!C170+'2b'!C169-'2c'!C170</f>
        <v>-494181.19627000007</v>
      </c>
      <c r="D170" s="10">
        <f>'2a'!D170+'2b'!D169-'2c'!D170</f>
        <v>-7567.2889999999898</v>
      </c>
      <c r="E170" s="10">
        <f>'2a'!E170+'2b'!E169-'2c'!E170</f>
        <v>-86254.247000000003</v>
      </c>
      <c r="F170" s="11">
        <f t="shared" si="16"/>
        <v>-93821.535999999993</v>
      </c>
      <c r="G170" s="10">
        <f>'2a'!H170+'2b'!G169-'2c'!H170</f>
        <v>-9020.9509999999991</v>
      </c>
      <c r="H170" s="10">
        <f>'2a'!G170+'2a'!I170+'2b'!H169-'2c'!G170-'2c'!I170</f>
        <v>-250096.103</v>
      </c>
      <c r="I170" s="11">
        <f t="shared" si="11"/>
        <v>-259117.054</v>
      </c>
      <c r="J170" s="10">
        <f>'2a'!K170+'2b'!J169-'2c'!K170</f>
        <v>-18002.230000000003</v>
      </c>
      <c r="K170" s="10">
        <f>'2a'!L170+'2b'!K169-'2c'!N170</f>
        <v>-104744.01</v>
      </c>
      <c r="L170" s="11">
        <f t="shared" si="12"/>
        <v>-122746.23999999999</v>
      </c>
      <c r="M170" s="11">
        <f>'2a'!N170+'2b'!M169-'2c'!S170</f>
        <v>-18496.36626999998</v>
      </c>
      <c r="N170" s="46"/>
    </row>
    <row r="171" spans="2:14" ht="50.1" hidden="1" customHeight="1">
      <c r="B171" s="17" t="s">
        <v>19</v>
      </c>
      <c r="C171" s="6">
        <f>'2a'!C171+'2b'!C170-'2c'!C171</f>
        <v>-481188.95540000004</v>
      </c>
      <c r="D171" s="5">
        <f>'2a'!D171+'2b'!D170-'2c'!D171</f>
        <v>-2374.1771999999764</v>
      </c>
      <c r="E171" s="5">
        <f>'2a'!E171+'2b'!E170-'2c'!E171</f>
        <v>-79999.561000000002</v>
      </c>
      <c r="F171" s="6">
        <f t="shared" si="16"/>
        <v>-82373.738199999978</v>
      </c>
      <c r="G171" s="5">
        <f>'2a'!H171+'2b'!G170-'2c'!H171</f>
        <v>-11525.893</v>
      </c>
      <c r="H171" s="5">
        <f>'2a'!G171+'2a'!I171+'2b'!H170-'2c'!G171-'2c'!I171</f>
        <v>-261789.95399999997</v>
      </c>
      <c r="I171" s="6">
        <f t="shared" si="11"/>
        <v>-273315.84699999995</v>
      </c>
      <c r="J171" s="5">
        <f>'2a'!K171+'2b'!J170-'2c'!K171</f>
        <v>-23081.89</v>
      </c>
      <c r="K171" s="5">
        <f>'2a'!L171+'2b'!K170-'2c'!N171</f>
        <v>-92786.684000000008</v>
      </c>
      <c r="L171" s="6">
        <f t="shared" si="12"/>
        <v>-115868.57400000001</v>
      </c>
      <c r="M171" s="6">
        <f>'2a'!N171+'2b'!M170-'2c'!S171</f>
        <v>-9630.796200000048</v>
      </c>
      <c r="N171" s="46"/>
    </row>
    <row r="172" spans="2:14" ht="50.1" hidden="1" customHeight="1">
      <c r="B172" s="16" t="s">
        <v>20</v>
      </c>
      <c r="C172" s="11">
        <f>'2a'!C172+'2b'!C171-'2c'!C172</f>
        <v>-443017.57435000007</v>
      </c>
      <c r="D172" s="10">
        <f>'2a'!D172+'2b'!D171-'2c'!D172</f>
        <v>-31741.591250000027</v>
      </c>
      <c r="E172" s="10">
        <f>'2a'!E172+'2b'!E171-'2c'!E172</f>
        <v>-58659.345000000001</v>
      </c>
      <c r="F172" s="11">
        <f t="shared" si="16"/>
        <v>-90400.936250000028</v>
      </c>
      <c r="G172" s="10">
        <f>'2a'!H172+'2b'!G171-'2c'!H172</f>
        <v>-13573.308000000001</v>
      </c>
      <c r="H172" s="10">
        <f>'2a'!G172+'2a'!I172+'2b'!H171-'2c'!G172-'2c'!I172</f>
        <v>-220999.57400000002</v>
      </c>
      <c r="I172" s="11">
        <f t="shared" si="11"/>
        <v>-234572.88200000001</v>
      </c>
      <c r="J172" s="10">
        <f>'2a'!K172+'2b'!J171-'2c'!K172</f>
        <v>-19381.552</v>
      </c>
      <c r="K172" s="10">
        <f>'2a'!L172+'2b'!K171-'2c'!N172</f>
        <v>-78738.660999999993</v>
      </c>
      <c r="L172" s="11">
        <f t="shared" si="12"/>
        <v>-98120.212999999989</v>
      </c>
      <c r="M172" s="11">
        <f>'2a'!N172+'2b'!M171-'2c'!S172</f>
        <v>-19923.543100000024</v>
      </c>
      <c r="N172" s="46"/>
    </row>
    <row r="173" spans="2:14" ht="50.1" hidden="1" customHeight="1">
      <c r="B173" s="17" t="s">
        <v>21</v>
      </c>
      <c r="C173" s="6">
        <f>'2a'!C173+'2b'!C172-'2c'!C173</f>
        <v>-542077.99407000002</v>
      </c>
      <c r="D173" s="5">
        <f>'2a'!D173+'2b'!D172-'2c'!D173</f>
        <v>-9334.5260000000126</v>
      </c>
      <c r="E173" s="5">
        <f>'2a'!E173+'2b'!E172-'2c'!E173</f>
        <v>-60956.200999999994</v>
      </c>
      <c r="F173" s="6">
        <f t="shared" si="16"/>
        <v>-70290.727000000014</v>
      </c>
      <c r="G173" s="5">
        <f>'2a'!H173+'2b'!G172-'2c'!H173</f>
        <v>-14218.75</v>
      </c>
      <c r="H173" s="5">
        <f>'2a'!G173+'2a'!I173+'2b'!H172-'2c'!G173-'2c'!I173</f>
        <v>-249676.99099999998</v>
      </c>
      <c r="I173" s="6">
        <f t="shared" si="11"/>
        <v>-263895.74099999998</v>
      </c>
      <c r="J173" s="5">
        <f>'2a'!K173+'2b'!J172-'2c'!K173</f>
        <v>-22862.984</v>
      </c>
      <c r="K173" s="5">
        <f>'2a'!L173+'2b'!K172-'2c'!N173</f>
        <v>-169803.75699999998</v>
      </c>
      <c r="L173" s="6">
        <f t="shared" si="12"/>
        <v>-192666.74099999998</v>
      </c>
      <c r="M173" s="6">
        <f>'2a'!N173+'2b'!M172-'2c'!S173</f>
        <v>-15224.785070000053</v>
      </c>
      <c r="N173" s="46"/>
    </row>
    <row r="174" spans="2:14" ht="50.1" hidden="1" customHeight="1">
      <c r="B174" s="16" t="s">
        <v>22</v>
      </c>
      <c r="C174" s="11">
        <f>'2a'!C174+'2b'!C173-'2c'!C174</f>
        <v>-487319.98955999996</v>
      </c>
      <c r="D174" s="10">
        <f>'2a'!D174+'2b'!D173-'2c'!D174</f>
        <v>-14868.271999999997</v>
      </c>
      <c r="E174" s="10">
        <f>'2a'!E174+'2b'!E173-'2c'!E174</f>
        <v>-58126.264999999999</v>
      </c>
      <c r="F174" s="11">
        <f t="shared" si="16"/>
        <v>-72994.536999999997</v>
      </c>
      <c r="G174" s="10">
        <f>'2a'!H174+'2b'!G173-'2c'!H174</f>
        <v>-15967.912</v>
      </c>
      <c r="H174" s="10">
        <f>'2a'!G174+'2a'!I174+'2b'!H173-'2c'!G174-'2c'!I174</f>
        <v>-275413.90059999999</v>
      </c>
      <c r="I174" s="11">
        <f t="shared" si="11"/>
        <v>-291381.8126</v>
      </c>
      <c r="J174" s="10">
        <f>'2a'!K174+'2b'!J173-'2c'!K174</f>
        <v>-28150.009999999995</v>
      </c>
      <c r="K174" s="10">
        <f>'2a'!L174+'2b'!K173-'2c'!N174</f>
        <v>-81930.588000000003</v>
      </c>
      <c r="L174" s="11">
        <f t="shared" si="12"/>
        <v>-110080.598</v>
      </c>
      <c r="M174" s="11">
        <f>'2a'!N174+'2b'!M173-'2c'!S174</f>
        <v>-12863.041959999919</v>
      </c>
      <c r="N174" s="46"/>
    </row>
    <row r="175" spans="2:14" ht="50.1" hidden="1" customHeight="1">
      <c r="B175" s="17" t="s">
        <v>23</v>
      </c>
      <c r="C175" s="6">
        <f>'2a'!C175+'2b'!C174-'2c'!C175</f>
        <v>-587089.14849999989</v>
      </c>
      <c r="D175" s="5">
        <f>'2a'!D175+'2b'!D174-'2c'!D175</f>
        <v>-43764.985499999981</v>
      </c>
      <c r="E175" s="5">
        <f>'2a'!E175+'2b'!E174-'2c'!E175</f>
        <v>-54024.318000000007</v>
      </c>
      <c r="F175" s="6">
        <f t="shared" si="16"/>
        <v>-97789.30349999998</v>
      </c>
      <c r="G175" s="5">
        <f>'2a'!H175+'2b'!G174-'2c'!H175</f>
        <v>-19580.576000000001</v>
      </c>
      <c r="H175" s="5">
        <f>'2a'!G175+'2a'!I175+'2b'!H174-'2c'!G175-'2c'!I175</f>
        <v>-346283.87359999999</v>
      </c>
      <c r="I175" s="6">
        <f t="shared" si="11"/>
        <v>-365864.44959999999</v>
      </c>
      <c r="J175" s="5">
        <f>'2a'!K175+'2b'!J174-'2c'!K175</f>
        <v>-24543.242999999999</v>
      </c>
      <c r="K175" s="5">
        <f>'2a'!L175+'2b'!K174-'2c'!N175</f>
        <v>-82666.913</v>
      </c>
      <c r="L175" s="6">
        <f t="shared" si="12"/>
        <v>-107210.156</v>
      </c>
      <c r="M175" s="6">
        <f>'2a'!N175+'2b'!M174-'2c'!S175</f>
        <v>-16225.239399999975</v>
      </c>
      <c r="N175" s="46"/>
    </row>
    <row r="176" spans="2:14" ht="50.1" hidden="1" customHeight="1">
      <c r="B176" s="16" t="s">
        <v>24</v>
      </c>
      <c r="C176" s="11">
        <f>'2a'!C176+'2b'!C175-'2c'!C176</f>
        <v>-456563.31665999984</v>
      </c>
      <c r="D176" s="10">
        <f>'2a'!D176+'2b'!D175-'2c'!D176</f>
        <v>-15185.393119999993</v>
      </c>
      <c r="E176" s="10">
        <f>'2a'!E176+'2b'!E175-'2c'!E176</f>
        <v>-54659.323999999993</v>
      </c>
      <c r="F176" s="11">
        <f t="shared" si="16"/>
        <v>-69844.717119999987</v>
      </c>
      <c r="G176" s="10">
        <f>'2a'!H176+'2b'!G175-'2c'!H176</f>
        <v>-17066.399000000001</v>
      </c>
      <c r="H176" s="10">
        <f>'2a'!G176+'2a'!I176+'2b'!H175-'2c'!G176-'2c'!I176</f>
        <v>-239335.185</v>
      </c>
      <c r="I176" s="11">
        <f t="shared" si="11"/>
        <v>-256401.584</v>
      </c>
      <c r="J176" s="10">
        <f>'2a'!K176+'2b'!J175-'2c'!K176</f>
        <v>-25375.571</v>
      </c>
      <c r="K176" s="10">
        <f>'2a'!L176+'2b'!K175-'2c'!N176</f>
        <v>-93501.241999999998</v>
      </c>
      <c r="L176" s="11">
        <f t="shared" si="12"/>
        <v>-118876.81299999999</v>
      </c>
      <c r="M176" s="11">
        <f>'2a'!N176+'2b'!M175-'2c'!S176</f>
        <v>-11440.202539999962</v>
      </c>
      <c r="N176" s="46"/>
    </row>
    <row r="177" spans="2:14" ht="50.1" hidden="1" customHeight="1">
      <c r="B177" s="17" t="s">
        <v>25</v>
      </c>
      <c r="C177" s="6">
        <f>'2a'!C177+'2b'!C176-'2c'!C177</f>
        <v>-666218.6419200002</v>
      </c>
      <c r="D177" s="5">
        <f>'2a'!D177+'2b'!D176-'2c'!D177</f>
        <v>-23784.320999999996</v>
      </c>
      <c r="E177" s="5">
        <f>'2a'!E177+'2b'!E176-'2c'!E177</f>
        <v>-65829.531000000003</v>
      </c>
      <c r="F177" s="6">
        <f t="shared" si="16"/>
        <v>-89613.851999999999</v>
      </c>
      <c r="G177" s="5">
        <f>'2a'!H177+'2b'!G176-'2c'!H177</f>
        <v>-16227.657000000001</v>
      </c>
      <c r="H177" s="5">
        <f>'2a'!G177+'2a'!I177+'2b'!H176-'2c'!G177-'2c'!I177</f>
        <v>-402917.641</v>
      </c>
      <c r="I177" s="6">
        <f t="shared" si="11"/>
        <v>-419145.29800000001</v>
      </c>
      <c r="J177" s="5">
        <f>'2a'!K177+'2b'!J176-'2c'!K177</f>
        <v>-35252.515999999996</v>
      </c>
      <c r="K177" s="5">
        <f>'2a'!L177+'2b'!K176-'2c'!N177</f>
        <v>-92920.20199999999</v>
      </c>
      <c r="L177" s="6">
        <f t="shared" si="12"/>
        <v>-128172.71799999999</v>
      </c>
      <c r="M177" s="6">
        <f>'2a'!N177+'2b'!M176-'2c'!S177</f>
        <v>-29286.773920000076</v>
      </c>
      <c r="N177" s="46"/>
    </row>
    <row r="178" spans="2:14" ht="50.1" hidden="1" customHeight="1">
      <c r="B178" s="16" t="s">
        <v>26</v>
      </c>
      <c r="C178" s="11">
        <f>'2a'!C178+'2b'!C177-'2c'!C178</f>
        <v>-521111.32203999994</v>
      </c>
      <c r="D178" s="10">
        <f>'2a'!D178+'2b'!D177-'2c'!D178</f>
        <v>-15708.439000000013</v>
      </c>
      <c r="E178" s="10">
        <f>'2a'!E178+'2b'!E177-'2c'!E178</f>
        <v>-44183.834000000003</v>
      </c>
      <c r="F178" s="11">
        <f t="shared" si="16"/>
        <v>-59892.273000000016</v>
      </c>
      <c r="G178" s="10">
        <f>'2a'!H178+'2b'!G177-'2c'!H178</f>
        <v>-10092.655000000001</v>
      </c>
      <c r="H178" s="10">
        <f>'2a'!G178+'2a'!I178+'2b'!H177-'2c'!G178-'2c'!I178</f>
        <v>-331967.29799999995</v>
      </c>
      <c r="I178" s="11">
        <f t="shared" si="11"/>
        <v>-342059.95299999998</v>
      </c>
      <c r="J178" s="10">
        <f>'2a'!K178+'2b'!J177-'2c'!K178</f>
        <v>-25070.917000000001</v>
      </c>
      <c r="K178" s="10">
        <f>'2a'!L178+'2b'!K177-'2c'!N178</f>
        <v>-88074.021000000008</v>
      </c>
      <c r="L178" s="11">
        <f t="shared" si="12"/>
        <v>-113144.93800000001</v>
      </c>
      <c r="M178" s="11">
        <f>'2a'!N178+'2b'!M177-'2c'!S178</f>
        <v>-6014.1580399999621</v>
      </c>
      <c r="N178" s="46"/>
    </row>
    <row r="179" spans="2:14" ht="50.1" hidden="1" customHeight="1">
      <c r="B179" s="17" t="s">
        <v>27</v>
      </c>
      <c r="C179" s="6">
        <f>'2a'!C179+'2b'!C178-'2c'!C179</f>
        <v>-515425.26597999991</v>
      </c>
      <c r="D179" s="5">
        <f>'2a'!D179+'2b'!D178-'2c'!D179</f>
        <v>13303.535999999993</v>
      </c>
      <c r="E179" s="5">
        <f>'2a'!E179+'2b'!E178-'2c'!E179</f>
        <v>-53615.223999999995</v>
      </c>
      <c r="F179" s="6">
        <f t="shared" si="16"/>
        <v>-40311.688000000002</v>
      </c>
      <c r="G179" s="5">
        <f>'2a'!H179+'2b'!G178-'2c'!H179</f>
        <v>-11940.841</v>
      </c>
      <c r="H179" s="5">
        <f>'2a'!G179+'2a'!I179+'2b'!H178-'2c'!G179-'2c'!I179</f>
        <v>-319726.12699999998</v>
      </c>
      <c r="I179" s="6">
        <f t="shared" si="11"/>
        <v>-331666.96799999999</v>
      </c>
      <c r="J179" s="5">
        <f>'2a'!K179+'2b'!J178-'2c'!K179</f>
        <v>-24689.040999999997</v>
      </c>
      <c r="K179" s="5">
        <f>'2a'!L179+'2b'!K178-'2c'!N179</f>
        <v>-107062.42499999999</v>
      </c>
      <c r="L179" s="6">
        <f t="shared" si="12"/>
        <v>-131751.46599999999</v>
      </c>
      <c r="M179" s="6">
        <f>'2a'!N179+'2b'!M178-'2c'!S179</f>
        <v>-11695.143980000019</v>
      </c>
      <c r="N179" s="46"/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5"/>
      <c r="J180" s="36"/>
      <c r="K180" s="36"/>
      <c r="L180" s="35"/>
      <c r="M180" s="35"/>
      <c r="N180" s="46"/>
    </row>
    <row r="181" spans="2:14" ht="50.1" hidden="1" customHeight="1">
      <c r="B181" s="16" t="s">
        <v>16</v>
      </c>
      <c r="C181" s="11">
        <f>'2a'!C181+'2b'!C180-'2c'!C181</f>
        <v>-567744.45420999988</v>
      </c>
      <c r="D181" s="10">
        <f>'2a'!D181+'2b'!D180-'2c'!D181</f>
        <v>1587.2345000000205</v>
      </c>
      <c r="E181" s="10">
        <f>'2a'!E181+'2b'!E180-'2c'!E181</f>
        <v>-57374.556999999993</v>
      </c>
      <c r="F181" s="11">
        <f t="shared" ref="F181:F192" si="17">E181+D181</f>
        <v>-55787.322499999973</v>
      </c>
      <c r="G181" s="10">
        <f>'2a'!H181+'2b'!G180-'2c'!H181</f>
        <v>-14064.768</v>
      </c>
      <c r="H181" s="10">
        <f>'2a'!G181+'2a'!I181+'2b'!H180-'2c'!G181-'2c'!I181</f>
        <v>-338789.05900000001</v>
      </c>
      <c r="I181" s="11">
        <f t="shared" ref="I181:I244" si="18">H181+G181</f>
        <v>-352853.82699999999</v>
      </c>
      <c r="J181" s="10">
        <f>'2a'!K181+'2b'!J180-'2c'!K181</f>
        <v>-54901.193999999996</v>
      </c>
      <c r="K181" s="10">
        <f>'2a'!L181+'2b'!K180-'2c'!N181</f>
        <v>-91812.097999999998</v>
      </c>
      <c r="L181" s="11">
        <f t="shared" ref="L181:L244" si="19">K181+J181</f>
        <v>-146713.29199999999</v>
      </c>
      <c r="M181" s="11">
        <f>'2a'!N181+'2b'!M180-'2c'!S181</f>
        <v>-12390.012710000039</v>
      </c>
      <c r="N181" s="46"/>
    </row>
    <row r="182" spans="2:14" ht="50.1" hidden="1" customHeight="1">
      <c r="B182" s="17" t="s">
        <v>17</v>
      </c>
      <c r="C182" s="6">
        <f>'2a'!C182+'2b'!C181-'2c'!C182</f>
        <v>-496750.07069000008</v>
      </c>
      <c r="D182" s="5">
        <f>'2a'!D182+'2b'!D181-'2c'!D182</f>
        <v>-7731.002999999997</v>
      </c>
      <c r="E182" s="5">
        <f>'2a'!E182+'2b'!E181-'2c'!E182</f>
        <v>-39977.959000000003</v>
      </c>
      <c r="F182" s="6">
        <f t="shared" si="17"/>
        <v>-47708.962</v>
      </c>
      <c r="G182" s="5">
        <f>'2a'!H182+'2b'!G181-'2c'!H182</f>
        <v>-10237.406000000001</v>
      </c>
      <c r="H182" s="5">
        <f>'2a'!G182+'2a'!I182+'2b'!H181-'2c'!G182-'2c'!I182</f>
        <v>-305821.65000000002</v>
      </c>
      <c r="I182" s="6">
        <f t="shared" si="18"/>
        <v>-316059.05600000004</v>
      </c>
      <c r="J182" s="5">
        <f>'2a'!K182+'2b'!J181-'2c'!K182</f>
        <v>-39765.593999999997</v>
      </c>
      <c r="K182" s="5">
        <f>'2a'!L182+'2b'!K181-'2c'!N182</f>
        <v>-83110.912180000014</v>
      </c>
      <c r="L182" s="6">
        <f t="shared" si="19"/>
        <v>-122876.50618000001</v>
      </c>
      <c r="M182" s="6">
        <f>'2a'!N182+'2b'!M181-'2c'!S182</f>
        <v>-10105.546510000049</v>
      </c>
      <c r="N182" s="46"/>
    </row>
    <row r="183" spans="2:14" ht="50.1" hidden="1" customHeight="1">
      <c r="B183" s="16" t="s">
        <v>18</v>
      </c>
      <c r="C183" s="11">
        <f>'2a'!C183+'2b'!C182-'2c'!C183</f>
        <v>-674615.83357000002</v>
      </c>
      <c r="D183" s="10">
        <f>'2a'!D183+'2b'!D182-'2c'!D183</f>
        <v>-25116.464000000007</v>
      </c>
      <c r="E183" s="10">
        <f>'2a'!E183+'2b'!E182-'2c'!E183</f>
        <v>-64895.092000000004</v>
      </c>
      <c r="F183" s="11">
        <f t="shared" si="17"/>
        <v>-90011.556000000011</v>
      </c>
      <c r="G183" s="10">
        <f>'2a'!H183+'2b'!G182-'2c'!H183</f>
        <v>-12088.553000000002</v>
      </c>
      <c r="H183" s="10">
        <f>'2a'!G183+'2a'!I183+'2b'!H182-'2c'!G183-'2c'!I183</f>
        <v>-433289.48600000003</v>
      </c>
      <c r="I183" s="11">
        <f t="shared" si="18"/>
        <v>-445378.03900000005</v>
      </c>
      <c r="J183" s="10">
        <f>'2a'!K183+'2b'!J182-'2c'!K183</f>
        <v>-31423.106</v>
      </c>
      <c r="K183" s="10">
        <f>'2a'!L183+'2b'!K182-'2c'!N183</f>
        <v>-94792.801000000007</v>
      </c>
      <c r="L183" s="11">
        <f t="shared" si="19"/>
        <v>-126215.90700000001</v>
      </c>
      <c r="M183" s="11">
        <f>'2a'!N183+'2b'!M182-'2c'!S183</f>
        <v>-13010.331569999933</v>
      </c>
      <c r="N183" s="46"/>
    </row>
    <row r="184" spans="2:14" ht="50.1" hidden="1" customHeight="1">
      <c r="B184" s="17" t="s">
        <v>19</v>
      </c>
      <c r="C184" s="6">
        <f>'2a'!C184+'2b'!C183-'2c'!C184</f>
        <v>-673945.20626000001</v>
      </c>
      <c r="D184" s="5">
        <f>'2a'!D184+'2b'!D183-'2c'!D184</f>
        <v>-16928.766000000003</v>
      </c>
      <c r="E184" s="5">
        <f>'2a'!E184+'2b'!E183-'2c'!E184</f>
        <v>-54757.13900000001</v>
      </c>
      <c r="F184" s="6">
        <f t="shared" si="17"/>
        <v>-71685.905000000013</v>
      </c>
      <c r="G184" s="5">
        <f>'2a'!H184+'2b'!G183-'2c'!H184</f>
        <v>-9227.2930000000015</v>
      </c>
      <c r="H184" s="5">
        <f>'2a'!G184+'2a'!I184+'2b'!H183-'2c'!G184-'2c'!I184</f>
        <v>-443750.12300000002</v>
      </c>
      <c r="I184" s="6">
        <f t="shared" si="18"/>
        <v>-452977.41600000003</v>
      </c>
      <c r="J184" s="5">
        <f>'2a'!K184+'2b'!J183-'2c'!K184</f>
        <v>-38144.292000000001</v>
      </c>
      <c r="K184" s="5">
        <f>'2a'!L184+'2b'!K183-'2c'!N184</f>
        <v>-95626.548999999999</v>
      </c>
      <c r="L184" s="6">
        <f t="shared" si="19"/>
        <v>-133770.84100000001</v>
      </c>
      <c r="M184" s="6">
        <f>'2a'!N184+'2b'!M183-'2c'!S184</f>
        <v>-15511.044259999991</v>
      </c>
      <c r="N184" s="46"/>
    </row>
    <row r="185" spans="2:14" ht="50.1" hidden="1" customHeight="1">
      <c r="B185" s="16" t="s">
        <v>20</v>
      </c>
      <c r="C185" s="11">
        <f>'2a'!C185+'2b'!C184-'2c'!C185</f>
        <v>-757714.67171000014</v>
      </c>
      <c r="D185" s="10">
        <f>'2a'!D185+'2b'!D184-'2c'!D185</f>
        <v>-40978.598999999987</v>
      </c>
      <c r="E185" s="10">
        <f>'2a'!E185+'2b'!E184-'2c'!E185</f>
        <v>-64543.957999999999</v>
      </c>
      <c r="F185" s="11">
        <f t="shared" si="17"/>
        <v>-105522.55699999999</v>
      </c>
      <c r="G185" s="10">
        <f>'2a'!H185+'2b'!G184-'2c'!H185</f>
        <v>-12542.173000000003</v>
      </c>
      <c r="H185" s="10">
        <f>'2a'!G185+'2a'!I185+'2b'!H184-'2c'!G185-'2c'!I185</f>
        <v>-499996.18099999998</v>
      </c>
      <c r="I185" s="11">
        <f t="shared" si="18"/>
        <v>-512538.35399999999</v>
      </c>
      <c r="J185" s="10">
        <f>'2a'!K185+'2b'!J184-'2c'!K185</f>
        <v>-43421.82</v>
      </c>
      <c r="K185" s="10">
        <f>'2a'!L185+'2b'!K184-'2c'!N185</f>
        <v>-82837.125</v>
      </c>
      <c r="L185" s="11">
        <f t="shared" si="19"/>
        <v>-126258.94500000001</v>
      </c>
      <c r="M185" s="11">
        <f>'2a'!N185+'2b'!M184-'2c'!S185</f>
        <v>-13394.815710000037</v>
      </c>
      <c r="N185" s="46"/>
    </row>
    <row r="186" spans="2:14" ht="50.1" hidden="1" customHeight="1">
      <c r="B186" s="17" t="s">
        <v>21</v>
      </c>
      <c r="C186" s="6">
        <f>'2a'!C186+'2b'!C185-'2c'!C186</f>
        <v>-618040.86508999998</v>
      </c>
      <c r="D186" s="5">
        <f>'2a'!D186+'2b'!D185-'2c'!D186</f>
        <v>-1485.9094999999797</v>
      </c>
      <c r="E186" s="5">
        <f>'2a'!E186+'2b'!E185-'2c'!E186</f>
        <v>-61427.945000000007</v>
      </c>
      <c r="F186" s="6">
        <f t="shared" si="17"/>
        <v>-62913.854499999987</v>
      </c>
      <c r="G186" s="5">
        <f>'2a'!H186+'2b'!G185-'2c'!H186</f>
        <v>-12522.810000000001</v>
      </c>
      <c r="H186" s="5">
        <f>'2a'!G186+'2a'!I186+'2b'!H185-'2c'!G186-'2c'!I186</f>
        <v>-421322.625</v>
      </c>
      <c r="I186" s="6">
        <f t="shared" si="18"/>
        <v>-433845.435</v>
      </c>
      <c r="J186" s="5">
        <f>'2a'!K186+'2b'!J185-'2c'!K186</f>
        <v>-19355.89</v>
      </c>
      <c r="K186" s="5">
        <f>'2a'!L186+'2b'!K185-'2c'!N186</f>
        <v>-88809.356999999989</v>
      </c>
      <c r="L186" s="6">
        <f t="shared" si="19"/>
        <v>-108165.24699999999</v>
      </c>
      <c r="M186" s="6">
        <f>'2a'!N186+'2b'!M185-'2c'!S186</f>
        <v>-13116.328589999914</v>
      </c>
      <c r="N186" s="46"/>
    </row>
    <row r="187" spans="2:14" ht="50.1" hidden="1" customHeight="1">
      <c r="B187" s="16" t="s">
        <v>22</v>
      </c>
      <c r="C187" s="11">
        <f>'2a'!C187+'2b'!C186-'2c'!C187</f>
        <v>-589263.4321900002</v>
      </c>
      <c r="D187" s="10">
        <f>'2a'!D187+'2b'!D186-'2c'!D187</f>
        <v>-39943.885000000009</v>
      </c>
      <c r="E187" s="10">
        <f>'2a'!E187+'2b'!E186-'2c'!E187</f>
        <v>-70580.72</v>
      </c>
      <c r="F187" s="11">
        <f t="shared" si="17"/>
        <v>-110524.60500000001</v>
      </c>
      <c r="G187" s="10">
        <f>'2a'!H187+'2b'!G186-'2c'!H187</f>
        <v>-14726.995000000003</v>
      </c>
      <c r="H187" s="10">
        <f>'2a'!G187+'2a'!I187+'2b'!H186-'2c'!G187-'2c'!I187</f>
        <v>-339876.77100000001</v>
      </c>
      <c r="I187" s="11">
        <f t="shared" si="18"/>
        <v>-354603.766</v>
      </c>
      <c r="J187" s="10">
        <f>'2a'!K187+'2b'!J186-'2c'!K187</f>
        <v>-36854.715000000004</v>
      </c>
      <c r="K187" s="10">
        <f>'2a'!L187+'2b'!K186-'2c'!N187</f>
        <v>-78045.638999999996</v>
      </c>
      <c r="L187" s="11">
        <f t="shared" si="19"/>
        <v>-114900.35399999999</v>
      </c>
      <c r="M187" s="11">
        <f>'2a'!N187+'2b'!M186-'2c'!S187</f>
        <v>-9234.7071900000574</v>
      </c>
      <c r="N187" s="46"/>
    </row>
    <row r="188" spans="2:14" ht="50.1" hidden="1" customHeight="1">
      <c r="B188" s="17" t="s">
        <v>23</v>
      </c>
      <c r="C188" s="6">
        <f>'2a'!C188+'2b'!C187-'2c'!C188</f>
        <v>-574409.87997999997</v>
      </c>
      <c r="D188" s="5">
        <f>'2a'!D188+'2b'!D187-'2c'!D188</f>
        <v>-41504.171499999997</v>
      </c>
      <c r="E188" s="5">
        <f>'2a'!E188+'2b'!E187-'2c'!E188</f>
        <v>-58564.554549999993</v>
      </c>
      <c r="F188" s="6">
        <f t="shared" si="17"/>
        <v>-100068.72605</v>
      </c>
      <c r="G188" s="5">
        <f>'2a'!H188+'2b'!G187-'2c'!H188</f>
        <v>-14444.024000000001</v>
      </c>
      <c r="H188" s="5">
        <f>'2a'!G188+'2a'!I188+'2b'!H187-'2c'!G188-'2c'!I188</f>
        <v>-366347.788</v>
      </c>
      <c r="I188" s="6">
        <f t="shared" si="18"/>
        <v>-380791.81199999998</v>
      </c>
      <c r="J188" s="5">
        <f>'2a'!K188+'2b'!J187-'2c'!K188</f>
        <v>-24671.722999999998</v>
      </c>
      <c r="K188" s="5">
        <f>'2a'!L188+'2b'!K187-'2c'!N188</f>
        <v>-54333.491800000003</v>
      </c>
      <c r="L188" s="6">
        <f t="shared" si="19"/>
        <v>-79005.214800000002</v>
      </c>
      <c r="M188" s="6">
        <f>'2a'!N188+'2b'!M187-'2c'!S188</f>
        <v>-14544.12713000007</v>
      </c>
      <c r="N188" s="46"/>
    </row>
    <row r="189" spans="2:14" ht="50.1" hidden="1" customHeight="1">
      <c r="B189" s="16" t="s">
        <v>24</v>
      </c>
      <c r="C189" s="11">
        <f>'2a'!C189+'2b'!C188-'2c'!C189</f>
        <v>-630669.10611999989</v>
      </c>
      <c r="D189" s="10">
        <f>'2a'!D189+'2b'!D188-'2c'!D189</f>
        <v>-15857.952229999966</v>
      </c>
      <c r="E189" s="10">
        <f>'2a'!E189+'2b'!E188-'2c'!E189</f>
        <v>-55648.605599999995</v>
      </c>
      <c r="F189" s="11">
        <f t="shared" si="17"/>
        <v>-71506.557829999962</v>
      </c>
      <c r="G189" s="10">
        <f>'2a'!H189+'2b'!G188-'2c'!H189</f>
        <v>-10462.730000000001</v>
      </c>
      <c r="H189" s="10">
        <f>'2a'!G189+'2a'!I189+'2b'!H188-'2c'!G189-'2c'!I189</f>
        <v>-429587.55599999998</v>
      </c>
      <c r="I189" s="11">
        <f t="shared" si="18"/>
        <v>-440050.28599999996</v>
      </c>
      <c r="J189" s="10">
        <f>'2a'!K189+'2b'!J188-'2c'!K189</f>
        <v>-21175.403910000001</v>
      </c>
      <c r="K189" s="10">
        <f>'2a'!L189+'2b'!K188-'2c'!N189</f>
        <v>-76686.452080000003</v>
      </c>
      <c r="L189" s="11">
        <f t="shared" si="19"/>
        <v>-97861.855990000011</v>
      </c>
      <c r="M189" s="11">
        <f>'2a'!N189+'2b'!M188-'2c'!S189</f>
        <v>-21250.40629999985</v>
      </c>
      <c r="N189" s="46"/>
    </row>
    <row r="190" spans="2:14" ht="50.1" hidden="1" customHeight="1">
      <c r="B190" s="17" t="s">
        <v>25</v>
      </c>
      <c r="C190" s="6">
        <f>'2a'!C190+'2b'!C189-'2c'!C190</f>
        <v>-680998.20955000003</v>
      </c>
      <c r="D190" s="5">
        <f>'2a'!D190+'2b'!D189-'2c'!D190</f>
        <v>-52533.307199999981</v>
      </c>
      <c r="E190" s="5">
        <f>'2a'!E190+'2b'!E189-'2c'!E190</f>
        <v>-66368.811549999984</v>
      </c>
      <c r="F190" s="6">
        <f t="shared" si="17"/>
        <v>-118902.11874999997</v>
      </c>
      <c r="G190" s="5">
        <f>'2a'!H190+'2b'!G189-'2c'!H190</f>
        <v>-16657.832000000002</v>
      </c>
      <c r="H190" s="5">
        <f>'2a'!G190+'2a'!I190+'2b'!H189-'2c'!G190-'2c'!I190</f>
        <v>-408665.41800000001</v>
      </c>
      <c r="I190" s="6">
        <f t="shared" si="18"/>
        <v>-425323.25</v>
      </c>
      <c r="J190" s="5">
        <f>'2a'!K190+'2b'!J189-'2c'!K190</f>
        <v>-21845.586799999997</v>
      </c>
      <c r="K190" s="5">
        <f>'2a'!L190+'2b'!K189-'2c'!N190</f>
        <v>-83141.686000000002</v>
      </c>
      <c r="L190" s="6">
        <f t="shared" si="19"/>
        <v>-104987.27280000001</v>
      </c>
      <c r="M190" s="6">
        <f>'2a'!N190+'2b'!M189-'2c'!S190</f>
        <v>-31785.567999999941</v>
      </c>
      <c r="N190" s="46"/>
    </row>
    <row r="191" spans="2:14" ht="50.1" hidden="1" customHeight="1">
      <c r="B191" s="16" t="s">
        <v>26</v>
      </c>
      <c r="C191" s="11">
        <f>'2a'!C191+'2b'!C190-'2c'!C191</f>
        <v>-736820.22719000001</v>
      </c>
      <c r="D191" s="10">
        <f>'2a'!D191+'2b'!D190-'2c'!D191</f>
        <v>-49966.677129999996</v>
      </c>
      <c r="E191" s="10">
        <f>'2a'!E191+'2b'!E190-'2c'!E191</f>
        <v>-50442.405700000003</v>
      </c>
      <c r="F191" s="11">
        <f t="shared" si="17"/>
        <v>-100409.08283</v>
      </c>
      <c r="G191" s="10">
        <f>'2a'!H191+'2b'!G190-'2c'!H191</f>
        <v>-12696.006000000001</v>
      </c>
      <c r="H191" s="10">
        <f>'2a'!G191+'2a'!I191+'2b'!H190-'2c'!G191-'2c'!I191</f>
        <v>-510277.33319000003</v>
      </c>
      <c r="I191" s="11">
        <f t="shared" si="18"/>
        <v>-522973.33919000003</v>
      </c>
      <c r="J191" s="10">
        <f>'2a'!K191+'2b'!J190-'2c'!K191</f>
        <v>-27090.993669999996</v>
      </c>
      <c r="K191" s="10">
        <f>'2a'!L191+'2b'!K190-'2c'!N191</f>
        <v>-73209.421009999991</v>
      </c>
      <c r="L191" s="11">
        <f t="shared" si="19"/>
        <v>-100300.41467999999</v>
      </c>
      <c r="M191" s="11">
        <f>'2a'!N191+'2b'!M190-'2c'!S191</f>
        <v>-13137.390489999951</v>
      </c>
      <c r="N191" s="46"/>
    </row>
    <row r="192" spans="2:14" ht="50.1" hidden="1" customHeight="1">
      <c r="B192" s="17" t="s">
        <v>27</v>
      </c>
      <c r="C192" s="6">
        <f>'2a'!C192+'2b'!C191-'2c'!C192</f>
        <v>-754664.02577999991</v>
      </c>
      <c r="D192" s="5">
        <f>'2a'!D192+'2b'!D191-'2c'!D192</f>
        <v>-69312.26575000002</v>
      </c>
      <c r="E192" s="5">
        <f>'2a'!E192+'2b'!E191-'2c'!E192</f>
        <v>-52999.921900000001</v>
      </c>
      <c r="F192" s="6">
        <f t="shared" si="17"/>
        <v>-122312.18765000002</v>
      </c>
      <c r="G192" s="5">
        <f>'2a'!H192+'2b'!G191-'2c'!H192</f>
        <v>-15983.30795</v>
      </c>
      <c r="H192" s="5">
        <f>'2a'!G192+'2a'!I192+'2b'!H191-'2c'!G192-'2c'!I192</f>
        <v>-484292.91640999995</v>
      </c>
      <c r="I192" s="6">
        <f t="shared" si="18"/>
        <v>-500276.22435999993</v>
      </c>
      <c r="J192" s="5">
        <f>'2a'!K192+'2b'!J191-'2c'!K192</f>
        <v>-19431.339960000005</v>
      </c>
      <c r="K192" s="5">
        <f>'2a'!L192+'2b'!K191-'2c'!N192</f>
        <v>-94462.675810000001</v>
      </c>
      <c r="L192" s="6">
        <f t="shared" si="19"/>
        <v>-113894.01577</v>
      </c>
      <c r="M192" s="6">
        <f>'2a'!N192+'2b'!M191-'2c'!S192</f>
        <v>-18181.597999999853</v>
      </c>
      <c r="N192" s="46"/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5"/>
      <c r="J193" s="36"/>
      <c r="K193" s="36"/>
      <c r="L193" s="35"/>
      <c r="M193" s="35"/>
      <c r="N193" s="46"/>
    </row>
    <row r="194" spans="2:14" ht="50.1" hidden="1" customHeight="1">
      <c r="B194" s="16" t="s">
        <v>16</v>
      </c>
      <c r="C194" s="11">
        <f>'2a'!C194+'2b'!C193-'2c'!C194</f>
        <v>-839676.6976999999</v>
      </c>
      <c r="D194" s="10">
        <f>'2a'!D194+'2b'!D193-'2c'!D194</f>
        <v>-47227.213099999994</v>
      </c>
      <c r="E194" s="10">
        <f>'2a'!E194+'2b'!E193-'2c'!E194</f>
        <v>-64323.286999999997</v>
      </c>
      <c r="F194" s="11">
        <f t="shared" ref="F194:F205" si="20">E194+D194</f>
        <v>-111550.50009999999</v>
      </c>
      <c r="G194" s="10">
        <f>'2a'!H194+'2b'!G193-'2c'!H194</f>
        <v>-9000.5360000000001</v>
      </c>
      <c r="H194" s="10">
        <f>'2a'!G194+'2a'!I194+'2b'!H193-'2c'!G194-'2c'!I194</f>
        <v>-582128.95399999991</v>
      </c>
      <c r="I194" s="11">
        <f t="shared" si="18"/>
        <v>-591129.48999999987</v>
      </c>
      <c r="J194" s="10">
        <f>'2a'!K194+'2b'!J193-'2c'!K194</f>
        <v>-30934.875600000003</v>
      </c>
      <c r="K194" s="10">
        <f>'2a'!L194+'2b'!K193-'2c'!N194</f>
        <v>-84950.619000000006</v>
      </c>
      <c r="L194" s="11">
        <f t="shared" si="19"/>
        <v>-115885.49460000001</v>
      </c>
      <c r="M194" s="11">
        <f>'2a'!N194+'2b'!M193-'2c'!S194</f>
        <v>-21111.213000000029</v>
      </c>
      <c r="N194" s="46"/>
    </row>
    <row r="195" spans="2:14" ht="50.1" hidden="1" customHeight="1">
      <c r="B195" s="17" t="s">
        <v>17</v>
      </c>
      <c r="C195" s="6">
        <f>'2a'!C195+'2b'!C194-'2c'!C195</f>
        <v>-728514.31685000006</v>
      </c>
      <c r="D195" s="5">
        <f>'2a'!D195+'2b'!D194-'2c'!D195</f>
        <v>-28125.869849999988</v>
      </c>
      <c r="E195" s="5">
        <f>'2a'!E195+'2b'!E194-'2c'!E195</f>
        <v>-59731.276000000005</v>
      </c>
      <c r="F195" s="6">
        <f t="shared" si="20"/>
        <v>-87857.145850000001</v>
      </c>
      <c r="G195" s="5">
        <f>'2a'!H195+'2b'!G194-'2c'!H195</f>
        <v>-7884.1670000000004</v>
      </c>
      <c r="H195" s="5">
        <f>'2a'!G195+'2a'!I195+'2b'!H194-'2c'!G195-'2c'!I195</f>
        <v>-533708.554</v>
      </c>
      <c r="I195" s="6">
        <f t="shared" si="18"/>
        <v>-541592.72100000002</v>
      </c>
      <c r="J195" s="5">
        <f>'2a'!K195+'2b'!J194-'2c'!K195</f>
        <v>-26852.217000000004</v>
      </c>
      <c r="K195" s="5">
        <f>'2a'!L195+'2b'!K194-'2c'!N195</f>
        <v>-64007.33</v>
      </c>
      <c r="L195" s="6">
        <f t="shared" si="19"/>
        <v>-90859.547000000006</v>
      </c>
      <c r="M195" s="6">
        <f>'2a'!N195+'2b'!M194-'2c'!S195</f>
        <v>-8204.9030000000312</v>
      </c>
      <c r="N195" s="46"/>
    </row>
    <row r="196" spans="2:14" ht="50.1" hidden="1" customHeight="1">
      <c r="B196" s="16" t="s">
        <v>18</v>
      </c>
      <c r="C196" s="11">
        <f>'2a'!C196+'2b'!C195-'2c'!C196</f>
        <v>-887108.16249999986</v>
      </c>
      <c r="D196" s="10">
        <f>'2a'!D196+'2b'!D195-'2c'!D196</f>
        <v>-33905.986500000028</v>
      </c>
      <c r="E196" s="10">
        <f>'2a'!E196+'2b'!E195-'2c'!E196</f>
        <v>-48836.707000000002</v>
      </c>
      <c r="F196" s="11">
        <f t="shared" si="20"/>
        <v>-82742.693500000023</v>
      </c>
      <c r="G196" s="10">
        <f>'2a'!H196+'2b'!G195-'2c'!H196</f>
        <v>-4901.799</v>
      </c>
      <c r="H196" s="10">
        <f>'2a'!G196+'2a'!I196+'2b'!H195-'2c'!G196-'2c'!I196</f>
        <v>-666967.57600000012</v>
      </c>
      <c r="I196" s="11">
        <f t="shared" si="18"/>
        <v>-671869.37500000012</v>
      </c>
      <c r="J196" s="10">
        <f>'2a'!K196+'2b'!J195-'2c'!K196</f>
        <v>-27187.781999999999</v>
      </c>
      <c r="K196" s="10">
        <f>'2a'!L196+'2b'!K195-'2c'!N196</f>
        <v>-84084.635999999999</v>
      </c>
      <c r="L196" s="11">
        <f t="shared" si="19"/>
        <v>-111272.41800000001</v>
      </c>
      <c r="M196" s="11">
        <f>'2a'!N196+'2b'!M195-'2c'!S196</f>
        <v>-21223.675999999999</v>
      </c>
      <c r="N196" s="46"/>
    </row>
    <row r="197" spans="2:14" ht="50.1" hidden="1" customHeight="1">
      <c r="B197" s="17" t="s">
        <v>19</v>
      </c>
      <c r="C197" s="6">
        <f>'2a'!C197+'2b'!C196-'2c'!C197</f>
        <v>-788370.88185000001</v>
      </c>
      <c r="D197" s="5">
        <f>'2a'!D197+'2b'!D196-'2c'!D197</f>
        <v>-48110.600849999988</v>
      </c>
      <c r="E197" s="5">
        <f>'2a'!E197+'2b'!E196-'2c'!E197</f>
        <v>-62014.846999999994</v>
      </c>
      <c r="F197" s="6">
        <f t="shared" si="20"/>
        <v>-110125.44784999998</v>
      </c>
      <c r="G197" s="5">
        <f>'2a'!H197+'2b'!G196-'2c'!H197</f>
        <v>-6182.0029999999997</v>
      </c>
      <c r="H197" s="5">
        <f>'2a'!G197+'2a'!I197+'2b'!H196-'2c'!G197-'2c'!I197</f>
        <v>-554699.07299999997</v>
      </c>
      <c r="I197" s="6">
        <f t="shared" si="18"/>
        <v>-560881.076</v>
      </c>
      <c r="J197" s="5">
        <f>'2a'!K197+'2b'!J196-'2c'!K197</f>
        <v>-26724.457000000002</v>
      </c>
      <c r="K197" s="5">
        <f>'2a'!L197+'2b'!K196-'2c'!N197</f>
        <v>-76966.242999999988</v>
      </c>
      <c r="L197" s="6">
        <f t="shared" si="19"/>
        <v>-103690.69999999998</v>
      </c>
      <c r="M197" s="6">
        <f>'2a'!N197+'2b'!M196-'2c'!S197</f>
        <v>-13673.65800000003</v>
      </c>
      <c r="N197" s="46"/>
    </row>
    <row r="198" spans="2:14" ht="50.1" hidden="1" customHeight="1">
      <c r="B198" s="16" t="s">
        <v>20</v>
      </c>
      <c r="C198" s="11">
        <f>'2a'!C198+'2b'!C197-'2c'!C198</f>
        <v>-826771.75100000016</v>
      </c>
      <c r="D198" s="10">
        <f>'2a'!D198+'2b'!D197-'2c'!D198</f>
        <v>-52245.104999999981</v>
      </c>
      <c r="E198" s="10">
        <f>'2a'!E198+'2b'!E197-'2c'!E198</f>
        <v>-73595.509999999995</v>
      </c>
      <c r="F198" s="11">
        <f t="shared" si="20"/>
        <v>-125840.61499999998</v>
      </c>
      <c r="G198" s="10">
        <f>'2a'!H198+'2b'!G197-'2c'!H198</f>
        <v>-11671.136999999997</v>
      </c>
      <c r="H198" s="10">
        <f>'2a'!G198+'2a'!I198+'2b'!H197-'2c'!G198-'2c'!I198</f>
        <v>-556668.11499999999</v>
      </c>
      <c r="I198" s="11">
        <f t="shared" si="18"/>
        <v>-568339.25199999998</v>
      </c>
      <c r="J198" s="10">
        <f>'2a'!K198+'2b'!J197-'2c'!K198</f>
        <v>-42962.332999999999</v>
      </c>
      <c r="K198" s="10">
        <f>'2a'!L198+'2b'!K197-'2c'!N198</f>
        <v>-78113.821999999986</v>
      </c>
      <c r="L198" s="11">
        <f t="shared" si="19"/>
        <v>-121076.15499999998</v>
      </c>
      <c r="M198" s="11">
        <f>'2a'!N198+'2b'!M197-'2c'!S198</f>
        <v>-11515.729000000001</v>
      </c>
      <c r="N198" s="46"/>
    </row>
    <row r="199" spans="2:14" ht="50.1" hidden="1" customHeight="1">
      <c r="B199" s="17" t="s">
        <v>21</v>
      </c>
      <c r="C199" s="6">
        <f>'2a'!C199+'2b'!C198-'2c'!C199</f>
        <v>-610545.54850000003</v>
      </c>
      <c r="D199" s="5">
        <f>'2a'!D199+'2b'!D198-'2c'!D199</f>
        <v>-21618.830499999982</v>
      </c>
      <c r="E199" s="5">
        <f>'2a'!E199+'2b'!E198-'2c'!E199</f>
        <v>-74064.837</v>
      </c>
      <c r="F199" s="6">
        <f t="shared" si="20"/>
        <v>-95683.667499999981</v>
      </c>
      <c r="G199" s="5">
        <f>'2a'!H199+'2b'!G198-'2c'!H199</f>
        <v>-10829.911</v>
      </c>
      <c r="H199" s="5">
        <f>'2a'!G199+'2a'!I199+'2b'!H198-'2c'!G199-'2c'!I199</f>
        <v>-361423.549</v>
      </c>
      <c r="I199" s="6">
        <f t="shared" si="18"/>
        <v>-372253.46</v>
      </c>
      <c r="J199" s="5">
        <f>'2a'!K199+'2b'!J198-'2c'!K199</f>
        <v>-22102.574999999997</v>
      </c>
      <c r="K199" s="5">
        <f>'2a'!L199+'2b'!K198-'2c'!N199</f>
        <v>-75509.565000000002</v>
      </c>
      <c r="L199" s="6">
        <f t="shared" si="19"/>
        <v>-97612.14</v>
      </c>
      <c r="M199" s="6">
        <f>'2a'!N199+'2b'!M198-'2c'!S199</f>
        <v>-44996.281000000003</v>
      </c>
      <c r="N199" s="46"/>
    </row>
    <row r="200" spans="2:14" ht="50.1" hidden="1" customHeight="1">
      <c r="B200" s="16" t="s">
        <v>22</v>
      </c>
      <c r="C200" s="11">
        <f>'2a'!C200+'2b'!C199-'2c'!C200</f>
        <v>-685391.73</v>
      </c>
      <c r="D200" s="10">
        <f>'2a'!D200+'2b'!D199-'2c'!D200</f>
        <v>-27813.959999999992</v>
      </c>
      <c r="E200" s="10">
        <f>'2a'!E200+'2b'!E199-'2c'!E200</f>
        <v>-67874.243000000002</v>
      </c>
      <c r="F200" s="11">
        <f t="shared" si="20"/>
        <v>-95688.202999999994</v>
      </c>
      <c r="G200" s="10">
        <f>'2a'!H200+'2b'!G199-'2c'!H200</f>
        <v>-11135.449000000001</v>
      </c>
      <c r="H200" s="10">
        <f>'2a'!G200+'2a'!I200+'2b'!H199-'2c'!G200-'2c'!I200</f>
        <v>-464937.91</v>
      </c>
      <c r="I200" s="11">
        <f t="shared" si="18"/>
        <v>-476073.359</v>
      </c>
      <c r="J200" s="10">
        <f>'2a'!K200+'2b'!J199-'2c'!K200</f>
        <v>-19948.378000000004</v>
      </c>
      <c r="K200" s="10">
        <f>'2a'!L200+'2b'!K199-'2c'!N200</f>
        <v>-78888.131999999998</v>
      </c>
      <c r="L200" s="11">
        <f t="shared" si="19"/>
        <v>-98836.510000000009</v>
      </c>
      <c r="M200" s="11">
        <f>'2a'!N200+'2b'!M199-'2c'!S200</f>
        <v>-14793.657999999999</v>
      </c>
      <c r="N200" s="46"/>
    </row>
    <row r="201" spans="2:14" ht="50.1" hidden="1" customHeight="1">
      <c r="B201" s="17" t="s">
        <v>23</v>
      </c>
      <c r="C201" s="6">
        <f>'2a'!C201+'2b'!C200-'2c'!C201</f>
        <v>-669680.2980500001</v>
      </c>
      <c r="D201" s="5">
        <f>'2a'!D201+'2b'!D200-'2c'!D201</f>
        <v>5804.0879499999573</v>
      </c>
      <c r="E201" s="5">
        <f>'2a'!E201+'2b'!E200-'2c'!E201</f>
        <v>-44519.698000000004</v>
      </c>
      <c r="F201" s="6">
        <f t="shared" si="20"/>
        <v>-38715.610050000047</v>
      </c>
      <c r="G201" s="5">
        <f>'2a'!H201+'2b'!G200-'2c'!H201</f>
        <v>-9806.3329999999987</v>
      </c>
      <c r="H201" s="5">
        <f>'2a'!G201+'2a'!I201+'2b'!H200-'2c'!G201-'2c'!I201</f>
        <v>-505893.53500000003</v>
      </c>
      <c r="I201" s="6">
        <f t="shared" si="18"/>
        <v>-515699.86800000002</v>
      </c>
      <c r="J201" s="5">
        <f>'2a'!K201+'2b'!J200-'2c'!K201</f>
        <v>-34203.766000000003</v>
      </c>
      <c r="K201" s="5">
        <f>'2a'!L201+'2b'!K200-'2c'!N201</f>
        <v>-64895.165999999997</v>
      </c>
      <c r="L201" s="6">
        <f t="shared" si="19"/>
        <v>-99098.932000000001</v>
      </c>
      <c r="M201" s="6">
        <f>'2a'!N201+'2b'!M200-'2c'!S201</f>
        <v>-16165.888000000001</v>
      </c>
      <c r="N201" s="46"/>
    </row>
    <row r="202" spans="2:14" ht="50.1" hidden="1" customHeight="1">
      <c r="B202" s="16" t="s">
        <v>24</v>
      </c>
      <c r="C202" s="11">
        <f>'2a'!C202+'2b'!C201-'2c'!C202</f>
        <v>-748493.71300000022</v>
      </c>
      <c r="D202" s="10">
        <f>'2a'!D202+'2b'!D201-'2c'!D202</f>
        <v>-40568.877000000008</v>
      </c>
      <c r="E202" s="10">
        <f>'2a'!E202+'2b'!E201-'2c'!E202</f>
        <v>-64850.088000000003</v>
      </c>
      <c r="F202" s="11">
        <f t="shared" si="20"/>
        <v>-105418.96500000001</v>
      </c>
      <c r="G202" s="10">
        <f>'2a'!H202+'2b'!G201-'2c'!H202</f>
        <v>-12018.767</v>
      </c>
      <c r="H202" s="10">
        <f>'2a'!G202+'2a'!I202+'2b'!H201-'2c'!G202-'2c'!I202</f>
        <v>-497239.88400000002</v>
      </c>
      <c r="I202" s="11">
        <f t="shared" si="18"/>
        <v>-509258.65100000001</v>
      </c>
      <c r="J202" s="10">
        <f>'2a'!K202+'2b'!J201-'2c'!K202</f>
        <v>-30349.451000000001</v>
      </c>
      <c r="K202" s="10">
        <f>'2a'!L202+'2b'!K201-'2c'!N202</f>
        <v>-83615.967999999993</v>
      </c>
      <c r="L202" s="11">
        <f t="shared" si="19"/>
        <v>-113965.41899999999</v>
      </c>
      <c r="M202" s="11">
        <f>'2a'!N202+'2b'!M201-'2c'!S202</f>
        <v>-19850.678000000004</v>
      </c>
      <c r="N202" s="46"/>
    </row>
    <row r="203" spans="2:14" ht="50.1" hidden="1" customHeight="1">
      <c r="B203" s="17" t="s">
        <v>25</v>
      </c>
      <c r="C203" s="6">
        <f>'2a'!C203+'2b'!C202-'2c'!C203</f>
        <v>-659248.44500000007</v>
      </c>
      <c r="D203" s="5">
        <f>'2a'!D203+'2b'!D202-'2c'!D203</f>
        <v>-50721.852000000014</v>
      </c>
      <c r="E203" s="5">
        <f>'2a'!E203+'2b'!E202-'2c'!E203</f>
        <v>-57459.09199999999</v>
      </c>
      <c r="F203" s="6">
        <f t="shared" si="20"/>
        <v>-108180.944</v>
      </c>
      <c r="G203" s="5">
        <f>'2a'!H203+'2b'!G202-'2c'!H203</f>
        <v>-9499.4979999999996</v>
      </c>
      <c r="H203" s="5">
        <f>'2a'!G203+'2a'!I203+'2b'!H202-'2c'!G203-'2c'!I203</f>
        <v>-443489.68200000003</v>
      </c>
      <c r="I203" s="6">
        <f t="shared" si="18"/>
        <v>-452989.18000000005</v>
      </c>
      <c r="J203" s="5">
        <f>'2a'!K203+'2b'!J202-'2c'!K203</f>
        <v>-24221.372000000003</v>
      </c>
      <c r="K203" s="5">
        <f>'2a'!L203+'2b'!K202-'2c'!N203</f>
        <v>-65479.533999999992</v>
      </c>
      <c r="L203" s="6">
        <f t="shared" si="19"/>
        <v>-89700.905999999988</v>
      </c>
      <c r="M203" s="6">
        <f>'2a'!N203+'2b'!M202-'2c'!S203</f>
        <v>-8377.4150000000009</v>
      </c>
      <c r="N203" s="46"/>
    </row>
    <row r="204" spans="2:14" ht="50.1" hidden="1" customHeight="1">
      <c r="B204" s="16" t="s">
        <v>26</v>
      </c>
      <c r="C204" s="11">
        <f>'2a'!C204+'2b'!C203-'2c'!C204</f>
        <v>-888272.0830000001</v>
      </c>
      <c r="D204" s="10">
        <f>'2a'!D204+'2b'!D203-'2c'!D204</f>
        <v>-49254.906000000017</v>
      </c>
      <c r="E204" s="10">
        <f>'2a'!E204+'2b'!E203-'2c'!E204</f>
        <v>-59002.588000000003</v>
      </c>
      <c r="F204" s="11">
        <f t="shared" si="20"/>
        <v>-108257.49400000002</v>
      </c>
      <c r="G204" s="10">
        <f>'2a'!H204+'2b'!G203-'2c'!H204</f>
        <v>-12898.950999999999</v>
      </c>
      <c r="H204" s="10">
        <f>'2a'!G204+'2a'!I204+'2b'!H203-'2c'!G204-'2c'!I204</f>
        <v>-653542.47699999996</v>
      </c>
      <c r="I204" s="11">
        <f t="shared" si="18"/>
        <v>-666441.42799999996</v>
      </c>
      <c r="J204" s="10">
        <f>'2a'!K204+'2b'!J203-'2c'!K204</f>
        <v>-27223.588999999996</v>
      </c>
      <c r="K204" s="10">
        <f>'2a'!L204+'2b'!K203-'2c'!N204</f>
        <v>-71504.096000000005</v>
      </c>
      <c r="L204" s="11">
        <f t="shared" si="19"/>
        <v>-98727.684999999998</v>
      </c>
      <c r="M204" s="11">
        <f>'2a'!N204+'2b'!M203-'2c'!S204</f>
        <v>-14845.475999999999</v>
      </c>
      <c r="N204" s="46"/>
    </row>
    <row r="205" spans="2:14" ht="50.1" hidden="1" customHeight="1">
      <c r="B205" s="17" t="s">
        <v>27</v>
      </c>
      <c r="C205" s="6">
        <f>'2a'!C205+'2b'!C204-'2c'!C205</f>
        <v>-802203.91699999967</v>
      </c>
      <c r="D205" s="5">
        <f>'2a'!D205+'2b'!D204-'2c'!D205</f>
        <v>-44125.058999999979</v>
      </c>
      <c r="E205" s="5">
        <f>'2a'!E205+'2b'!E204-'2c'!E205</f>
        <v>-70688.563999999998</v>
      </c>
      <c r="F205" s="6">
        <f t="shared" si="20"/>
        <v>-114813.62299999998</v>
      </c>
      <c r="G205" s="5">
        <f>'2a'!H205+'2b'!G204-'2c'!H205</f>
        <v>-16703.974000000002</v>
      </c>
      <c r="H205" s="5">
        <f>'2a'!G205+'2a'!I205+'2b'!H204-'2c'!G205-'2c'!I205</f>
        <v>-475876.272</v>
      </c>
      <c r="I205" s="6">
        <f t="shared" si="18"/>
        <v>-492580.24599999998</v>
      </c>
      <c r="J205" s="5">
        <f>'2a'!K205+'2b'!J204-'2c'!K205</f>
        <v>-55821.896000000001</v>
      </c>
      <c r="K205" s="5">
        <f>'2a'!L205+'2b'!K204-'2c'!N205</f>
        <v>-124899.351</v>
      </c>
      <c r="L205" s="6">
        <f t="shared" si="19"/>
        <v>-180721.247</v>
      </c>
      <c r="M205" s="6">
        <f>'2a'!N205+'2b'!M204-'2c'!S205</f>
        <v>-14088.801000000001</v>
      </c>
      <c r="N205" s="46"/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5"/>
      <c r="J206" s="36"/>
      <c r="K206" s="36"/>
      <c r="L206" s="35"/>
      <c r="M206" s="35"/>
      <c r="N206" s="46"/>
    </row>
    <row r="207" spans="2:14" ht="50.1" hidden="1" customHeight="1">
      <c r="B207" s="16" t="s">
        <v>16</v>
      </c>
      <c r="C207" s="11">
        <f>'2a'!C207+'2b'!C206-'2c'!C207</f>
        <v>-752627.22499999998</v>
      </c>
      <c r="D207" s="10">
        <f>'2a'!D207+'2b'!D206-'2c'!D207</f>
        <v>-279.08700000002864</v>
      </c>
      <c r="E207" s="10">
        <f>'2a'!E207+'2b'!E206-'2c'!E207</f>
        <v>-53271.031000000003</v>
      </c>
      <c r="F207" s="11">
        <f t="shared" ref="F207:F218" si="21">E207+D207</f>
        <v>-53550.118000000031</v>
      </c>
      <c r="G207" s="10">
        <f>'2a'!H207+'2b'!G206-'2c'!H207</f>
        <v>-10597.435000000001</v>
      </c>
      <c r="H207" s="10">
        <f>'2a'!G207+'2a'!I207+'2b'!H206-'2c'!G207-'2c'!I207</f>
        <v>-472497.098</v>
      </c>
      <c r="I207" s="11">
        <f t="shared" si="18"/>
        <v>-483094.533</v>
      </c>
      <c r="J207" s="10">
        <f>'2a'!K207+'2b'!J206-'2c'!K207</f>
        <v>-35132.567999999999</v>
      </c>
      <c r="K207" s="10">
        <f>'2a'!L207+'2b'!K206-'2c'!N207</f>
        <v>-165884.53099999999</v>
      </c>
      <c r="L207" s="11">
        <f t="shared" si="19"/>
        <v>-201017.09899999999</v>
      </c>
      <c r="M207" s="11">
        <f>'2a'!N207+'2b'!M206-'2c'!S207</f>
        <v>-14965.475000000002</v>
      </c>
      <c r="N207" s="46"/>
    </row>
    <row r="208" spans="2:14" ht="50.1" hidden="1" customHeight="1">
      <c r="B208" s="17" t="s">
        <v>17</v>
      </c>
      <c r="C208" s="6">
        <f>'2a'!C208+'2b'!C207-'2c'!C208</f>
        <v>-806898.00299999979</v>
      </c>
      <c r="D208" s="5">
        <f>'2a'!D208+'2b'!D207-'2c'!D208</f>
        <v>-26491.562000000005</v>
      </c>
      <c r="E208" s="5">
        <f>'2a'!E208+'2b'!E207-'2c'!E208</f>
        <v>-76634.490000000005</v>
      </c>
      <c r="F208" s="6">
        <f t="shared" si="21"/>
        <v>-103126.05200000001</v>
      </c>
      <c r="G208" s="5">
        <f>'2a'!H208+'2b'!G207-'2c'!H208</f>
        <v>-7275.5610000000006</v>
      </c>
      <c r="H208" s="5">
        <f>'2a'!G208+'2a'!I208+'2b'!H207-'2c'!G208-'2c'!I208</f>
        <v>-572777.80000000005</v>
      </c>
      <c r="I208" s="6">
        <f t="shared" si="18"/>
        <v>-580053.36100000003</v>
      </c>
      <c r="J208" s="5">
        <f>'2a'!K208+'2b'!J207-'2c'!K208</f>
        <v>-21566.271999999997</v>
      </c>
      <c r="K208" s="5">
        <f>'2a'!L208+'2b'!K207-'2c'!N208</f>
        <v>-82756.885999999999</v>
      </c>
      <c r="L208" s="6">
        <f t="shared" si="19"/>
        <v>-104323.158</v>
      </c>
      <c r="M208" s="6">
        <f>'2a'!N208+'2b'!M207-'2c'!S208</f>
        <v>-19395.432000000001</v>
      </c>
      <c r="N208" s="46"/>
    </row>
    <row r="209" spans="2:14" ht="50.1" hidden="1" customHeight="1">
      <c r="B209" s="16" t="s">
        <v>18</v>
      </c>
      <c r="C209" s="11">
        <f>'2a'!C209+'2b'!C208-'2c'!C209</f>
        <v>-881647.80099999986</v>
      </c>
      <c r="D209" s="10">
        <f>'2a'!D209+'2b'!D208-'2c'!D209</f>
        <v>-60009.843000000023</v>
      </c>
      <c r="E209" s="10">
        <f>'2a'!E209+'2b'!E208-'2c'!E209</f>
        <v>-88805.959999999992</v>
      </c>
      <c r="F209" s="11">
        <f t="shared" si="21"/>
        <v>-148815.80300000001</v>
      </c>
      <c r="G209" s="10">
        <f>'2a'!H209+'2b'!G208-'2c'!H209</f>
        <v>-7649.3410000000013</v>
      </c>
      <c r="H209" s="10">
        <f>'2a'!G209+'2a'!I209+'2b'!H208-'2c'!G209-'2c'!I209</f>
        <v>-566640.12</v>
      </c>
      <c r="I209" s="11">
        <f t="shared" si="18"/>
        <v>-574289.46100000001</v>
      </c>
      <c r="J209" s="10">
        <f>'2a'!K209+'2b'!J208-'2c'!K209</f>
        <v>-23491.451999999994</v>
      </c>
      <c r="K209" s="10">
        <f>'2a'!L209+'2b'!K208-'2c'!N209</f>
        <v>-116930.75200000001</v>
      </c>
      <c r="L209" s="11">
        <f t="shared" si="19"/>
        <v>-140422.204</v>
      </c>
      <c r="M209" s="11">
        <f>'2a'!N209+'2b'!M208-'2c'!S209</f>
        <v>-18120.332999999999</v>
      </c>
      <c r="N209" s="46"/>
    </row>
    <row r="210" spans="2:14" ht="50.1" hidden="1" customHeight="1">
      <c r="B210" s="17" t="s">
        <v>19</v>
      </c>
      <c r="C210" s="6">
        <f>'2a'!C210+'2b'!C209-'2c'!C210</f>
        <v>-787866.24428999983</v>
      </c>
      <c r="D210" s="5">
        <f>'2a'!D210+'2b'!D209-'2c'!D210</f>
        <v>-64050.364000000001</v>
      </c>
      <c r="E210" s="5">
        <f>'2a'!E210+'2b'!E209-'2c'!E210</f>
        <v>-71078.065999999992</v>
      </c>
      <c r="F210" s="6">
        <f t="shared" si="21"/>
        <v>-135128.43</v>
      </c>
      <c r="G210" s="5">
        <f>'2a'!H210+'2b'!G209-'2c'!H210</f>
        <v>-12439.68</v>
      </c>
      <c r="H210" s="5">
        <f>'2a'!G210+'2a'!I210+'2b'!H209-'2c'!G210-'2c'!I210</f>
        <v>-491325.75099999999</v>
      </c>
      <c r="I210" s="6">
        <f t="shared" si="18"/>
        <v>-503765.43099999998</v>
      </c>
      <c r="J210" s="5">
        <f>'2a'!K210+'2b'!J209-'2c'!K210</f>
        <v>-36753.297000000006</v>
      </c>
      <c r="K210" s="5">
        <f>'2a'!L210+'2b'!K209-'2c'!N210</f>
        <v>-102189.978</v>
      </c>
      <c r="L210" s="6">
        <f t="shared" si="19"/>
        <v>-138943.27500000002</v>
      </c>
      <c r="M210" s="6">
        <f>'2a'!N210+'2b'!M209-'2c'!S210</f>
        <v>-10029.108289999964</v>
      </c>
      <c r="N210" s="46"/>
    </row>
    <row r="211" spans="2:14" ht="50.1" hidden="1" customHeight="1">
      <c r="B211" s="16" t="s">
        <v>20</v>
      </c>
      <c r="C211" s="11">
        <f>'2a'!C211+'2b'!C210-'2c'!C211</f>
        <v>-786368.14199999999</v>
      </c>
      <c r="D211" s="10">
        <f>'2a'!D211+'2b'!D210-'2c'!D211</f>
        <v>-95602.896999999997</v>
      </c>
      <c r="E211" s="10">
        <f>'2a'!E211+'2b'!E210-'2c'!E211</f>
        <v>-77427.78</v>
      </c>
      <c r="F211" s="11">
        <f t="shared" si="21"/>
        <v>-173030.677</v>
      </c>
      <c r="G211" s="10">
        <f>'2a'!H211+'2b'!G210-'2c'!H211</f>
        <v>-12407.616999999998</v>
      </c>
      <c r="H211" s="10">
        <f>'2a'!G211+'2a'!I211+'2b'!H210-'2c'!G211-'2c'!I211</f>
        <v>-485866.08299999998</v>
      </c>
      <c r="I211" s="11">
        <f t="shared" si="18"/>
        <v>-498273.69999999995</v>
      </c>
      <c r="J211" s="10">
        <f>'2a'!K211+'2b'!J210-'2c'!K211</f>
        <v>-23815.084000000003</v>
      </c>
      <c r="K211" s="10">
        <f>'2a'!L211+'2b'!K210-'2c'!N211</f>
        <v>-75841.152000000002</v>
      </c>
      <c r="L211" s="11">
        <f t="shared" si="19"/>
        <v>-99656.236000000004</v>
      </c>
      <c r="M211" s="11">
        <f>'2a'!N211+'2b'!M210-'2c'!S211</f>
        <v>-15407.529</v>
      </c>
      <c r="N211" s="46"/>
    </row>
    <row r="212" spans="2:14" ht="50.1" hidden="1" customHeight="1">
      <c r="B212" s="17" t="s">
        <v>21</v>
      </c>
      <c r="C212" s="6">
        <f>'2a'!C212+'2b'!C211-'2c'!C212</f>
        <v>-831381.85299999989</v>
      </c>
      <c r="D212" s="5">
        <f>'2a'!D212+'2b'!D211-'2c'!D212</f>
        <v>-50542.187999999995</v>
      </c>
      <c r="E212" s="5">
        <f>'2a'!E212+'2b'!E211-'2c'!E212</f>
        <v>-75279.828999999998</v>
      </c>
      <c r="F212" s="6">
        <f t="shared" si="21"/>
        <v>-125822.01699999999</v>
      </c>
      <c r="G212" s="5">
        <f>'2a'!H212+'2b'!G211-'2c'!H212</f>
        <v>-13077.198</v>
      </c>
      <c r="H212" s="5">
        <f>'2a'!G212+'2a'!I212+'2b'!H211-'2c'!G212-'2c'!I212</f>
        <v>-510211.315</v>
      </c>
      <c r="I212" s="6">
        <f t="shared" si="18"/>
        <v>-523288.51299999998</v>
      </c>
      <c r="J212" s="5">
        <f>'2a'!K212+'2b'!J211-'2c'!K212</f>
        <v>-25894.121000000003</v>
      </c>
      <c r="K212" s="5">
        <f>'2a'!L212+'2b'!K211-'2c'!N212</f>
        <v>-133621.32800000001</v>
      </c>
      <c r="L212" s="6">
        <f t="shared" si="19"/>
        <v>-159515.44900000002</v>
      </c>
      <c r="M212" s="6">
        <f>'2a'!N212+'2b'!M211-'2c'!S212</f>
        <v>-22755.874</v>
      </c>
      <c r="N212" s="46"/>
    </row>
    <row r="213" spans="2:14" ht="50.1" hidden="1" customHeight="1">
      <c r="B213" s="16" t="s">
        <v>22</v>
      </c>
      <c r="C213" s="11">
        <f>'2a'!C213+'2b'!C212-'2c'!C213</f>
        <v>-903196.66645000014</v>
      </c>
      <c r="D213" s="10">
        <f>'2a'!D213+'2b'!D212-'2c'!D213</f>
        <v>8391.7160000000149</v>
      </c>
      <c r="E213" s="10">
        <f>'2a'!E213+'2b'!E212-'2c'!E213</f>
        <v>-68107.270999999993</v>
      </c>
      <c r="F213" s="11">
        <f t="shared" si="21"/>
        <v>-59715.554999999978</v>
      </c>
      <c r="G213" s="10">
        <f>'2a'!H213+'2b'!G212-'2c'!H213</f>
        <v>-13290.988999999998</v>
      </c>
      <c r="H213" s="10">
        <f>'2a'!G213+'2a'!I213+'2b'!H212-'2c'!G213-'2c'!I213</f>
        <v>-657228.00599999994</v>
      </c>
      <c r="I213" s="11">
        <f t="shared" si="18"/>
        <v>-670518.99499999988</v>
      </c>
      <c r="J213" s="10">
        <f>'2a'!K213+'2b'!J212-'2c'!K213</f>
        <v>-24077.688999999998</v>
      </c>
      <c r="K213" s="10">
        <f>'2a'!L213+'2b'!K212-'2c'!N213</f>
        <v>-128826.73899999999</v>
      </c>
      <c r="L213" s="11">
        <f t="shared" si="19"/>
        <v>-152904.42799999999</v>
      </c>
      <c r="M213" s="11">
        <f>'2a'!N213+'2b'!M212-'2c'!S213</f>
        <v>-20057.688450000049</v>
      </c>
      <c r="N213" s="46"/>
    </row>
    <row r="214" spans="2:14" ht="50.1" hidden="1" customHeight="1">
      <c r="B214" s="17" t="s">
        <v>23</v>
      </c>
      <c r="C214" s="6">
        <f>'2a'!C214+'2b'!C213-'2c'!C214</f>
        <v>-801836.14749999985</v>
      </c>
      <c r="D214" s="5">
        <f>'2a'!D214+'2b'!D213-'2c'!D214</f>
        <v>-6103.5854999999865</v>
      </c>
      <c r="E214" s="5">
        <f>'2a'!E214+'2b'!E213-'2c'!E214</f>
        <v>-76767.84599999999</v>
      </c>
      <c r="F214" s="6">
        <f t="shared" si="21"/>
        <v>-82871.431499999977</v>
      </c>
      <c r="G214" s="5">
        <f>'2a'!H214+'2b'!G213-'2c'!H214</f>
        <v>-13256.270999999999</v>
      </c>
      <c r="H214" s="5">
        <f>'2a'!G214+'2a'!I214+'2b'!H213-'2c'!G214-'2c'!I214</f>
        <v>-554258.16200000001</v>
      </c>
      <c r="I214" s="6">
        <f t="shared" si="18"/>
        <v>-567514.43299999996</v>
      </c>
      <c r="J214" s="5">
        <f>'2a'!K214+'2b'!J213-'2c'!K214</f>
        <v>-24360.769</v>
      </c>
      <c r="K214" s="5">
        <f>'2a'!L214+'2b'!K213-'2c'!N214</f>
        <v>-112848.94399999999</v>
      </c>
      <c r="L214" s="6">
        <f t="shared" si="19"/>
        <v>-137209.71299999999</v>
      </c>
      <c r="M214" s="6">
        <f>'2a'!N214+'2b'!M213-'2c'!S214</f>
        <v>-14240.57</v>
      </c>
      <c r="N214" s="46"/>
    </row>
    <row r="215" spans="2:14" ht="50.1" hidden="1" customHeight="1">
      <c r="B215" s="16" t="s">
        <v>24</v>
      </c>
      <c r="C215" s="11">
        <f>'2a'!C215+'2b'!C214-'2c'!C215</f>
        <v>-957008.78699999978</v>
      </c>
      <c r="D215" s="10">
        <f>'2a'!D215+'2b'!D214-'2c'!D215</f>
        <v>-30622.795000000013</v>
      </c>
      <c r="E215" s="10">
        <f>'2a'!E215+'2b'!E214-'2c'!E215</f>
        <v>-80719.845000000001</v>
      </c>
      <c r="F215" s="11">
        <f t="shared" si="21"/>
        <v>-111342.64000000001</v>
      </c>
      <c r="G215" s="10">
        <f>'2a'!H215+'2b'!G214-'2c'!H215</f>
        <v>-14421.208000000001</v>
      </c>
      <c r="H215" s="10">
        <f>'2a'!G215+'2a'!I215+'2b'!H214-'2c'!G215-'2c'!I215</f>
        <v>-653595.51</v>
      </c>
      <c r="I215" s="11">
        <f t="shared" si="18"/>
        <v>-668016.71799999999</v>
      </c>
      <c r="J215" s="10">
        <f>'2a'!K215+'2b'!J214-'2c'!K215</f>
        <v>-33665.326000000001</v>
      </c>
      <c r="K215" s="10">
        <f>'2a'!L215+'2b'!K214-'2c'!N215</f>
        <v>-123745.587</v>
      </c>
      <c r="L215" s="11">
        <f t="shared" si="19"/>
        <v>-157410.913</v>
      </c>
      <c r="M215" s="11">
        <f>'2a'!N215+'2b'!M214-'2c'!S215</f>
        <v>-20238.516</v>
      </c>
      <c r="N215" s="46"/>
    </row>
    <row r="216" spans="2:14" ht="50.1" hidden="1" customHeight="1">
      <c r="B216" s="17" t="s">
        <v>25</v>
      </c>
      <c r="C216" s="6">
        <f>'2a'!C216+'2b'!C215-'2c'!C216</f>
        <v>-877122.18599999999</v>
      </c>
      <c r="D216" s="5">
        <f>'2a'!D216+'2b'!D215-'2c'!D216</f>
        <v>-36585.415000000008</v>
      </c>
      <c r="E216" s="5">
        <f>'2a'!E216+'2b'!E215-'2c'!E216</f>
        <v>-76477.213000000003</v>
      </c>
      <c r="F216" s="6">
        <f t="shared" si="21"/>
        <v>-113062.62800000001</v>
      </c>
      <c r="G216" s="5">
        <f>'2a'!H216+'2b'!G215-'2c'!H216</f>
        <v>-12180.883000000002</v>
      </c>
      <c r="H216" s="5">
        <f>'2a'!G216+'2a'!I216+'2b'!H215-'2c'!G216-'2c'!I216</f>
        <v>-613727.027</v>
      </c>
      <c r="I216" s="6">
        <f t="shared" si="18"/>
        <v>-625907.91</v>
      </c>
      <c r="J216" s="5">
        <f>'2a'!K216+'2b'!J215-'2c'!K216</f>
        <v>-28597.967000000001</v>
      </c>
      <c r="K216" s="5">
        <f>'2a'!L216+'2b'!K215-'2c'!N216</f>
        <v>-84563.991999999998</v>
      </c>
      <c r="L216" s="6">
        <f t="shared" si="19"/>
        <v>-113161.959</v>
      </c>
      <c r="M216" s="6">
        <f>'2a'!N216+'2b'!M215-'2c'!S216</f>
        <v>-24989.689000000002</v>
      </c>
      <c r="N216" s="46"/>
    </row>
    <row r="217" spans="2:14" ht="50.1" hidden="1" customHeight="1">
      <c r="B217" s="16" t="s">
        <v>26</v>
      </c>
      <c r="C217" s="11">
        <f>'2a'!C217+'2b'!C216-'2c'!C217</f>
        <v>-698392.74160000007</v>
      </c>
      <c r="D217" s="10">
        <f>'2a'!D217+'2b'!D216-'2c'!D217</f>
        <v>-26286.111000000034</v>
      </c>
      <c r="E217" s="10">
        <f>'2a'!E217+'2b'!E216-'2c'!E217</f>
        <v>-78365.104999999996</v>
      </c>
      <c r="F217" s="11">
        <f t="shared" si="21"/>
        <v>-104651.21600000003</v>
      </c>
      <c r="G217" s="10">
        <f>'2a'!H217+'2b'!G216-'2c'!H217</f>
        <v>-10539.124</v>
      </c>
      <c r="H217" s="10">
        <f>'2a'!G217+'2a'!I217+'2b'!H216-'2c'!G217-'2c'!I217</f>
        <v>-427959.70199999999</v>
      </c>
      <c r="I217" s="11">
        <f t="shared" si="18"/>
        <v>-438498.826</v>
      </c>
      <c r="J217" s="10">
        <f>'2a'!K217+'2b'!J216-'2c'!K217</f>
        <v>-17591.771000000001</v>
      </c>
      <c r="K217" s="10">
        <f>'2a'!L217+'2b'!K216-'2c'!N217</f>
        <v>-123028.09399999998</v>
      </c>
      <c r="L217" s="11">
        <f t="shared" si="19"/>
        <v>-140619.86499999999</v>
      </c>
      <c r="M217" s="11">
        <f>'2a'!N217+'2b'!M216-'2c'!S217</f>
        <v>-14622.834599999906</v>
      </c>
      <c r="N217" s="46"/>
    </row>
    <row r="218" spans="2:14" ht="50.1" hidden="1" customHeight="1">
      <c r="B218" s="17" t="s">
        <v>27</v>
      </c>
      <c r="C218" s="6">
        <f>'2a'!C218+'2b'!C217-'2c'!C218</f>
        <v>-964975.53035400028</v>
      </c>
      <c r="D218" s="5">
        <f>'2a'!D218+'2b'!D217-'2c'!D218</f>
        <v>-27705.323789999995</v>
      </c>
      <c r="E218" s="5">
        <f>'2a'!E218+'2b'!E217-'2c'!E218</f>
        <v>-72064.822134999995</v>
      </c>
      <c r="F218" s="6">
        <f t="shared" si="21"/>
        <v>-99770.14592499999</v>
      </c>
      <c r="G218" s="5">
        <f>'2a'!H218+'2b'!G217-'2c'!H218</f>
        <v>-11714.111260000003</v>
      </c>
      <c r="H218" s="5">
        <f>'2a'!G218+'2a'!I218+'2b'!H217-'2c'!G218-'2c'!I218</f>
        <v>-672150.60747299995</v>
      </c>
      <c r="I218" s="6">
        <f t="shared" si="18"/>
        <v>-683864.71873299999</v>
      </c>
      <c r="J218" s="5">
        <f>'2a'!K218+'2b'!J217-'2c'!K218</f>
        <v>-34662.379686</v>
      </c>
      <c r="K218" s="5">
        <f>'2a'!L218+'2b'!K217-'2c'!N218</f>
        <v>-122982.67701</v>
      </c>
      <c r="L218" s="6">
        <f t="shared" si="19"/>
        <v>-157645.05669599999</v>
      </c>
      <c r="M218" s="6">
        <f>'2a'!N218+'2b'!M217-'2c'!S218</f>
        <v>-23695.609000000091</v>
      </c>
      <c r="N218" s="46"/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5"/>
      <c r="J219" s="36"/>
      <c r="K219" s="36"/>
      <c r="L219" s="35"/>
      <c r="M219" s="35"/>
      <c r="N219" s="46"/>
    </row>
    <row r="220" spans="2:14" ht="50.1" hidden="1" customHeight="1">
      <c r="B220" s="16" t="s">
        <v>16</v>
      </c>
      <c r="C220" s="11">
        <f>'2a'!C220+'2b'!C219-'2c'!C220</f>
        <v>-897795.31498999998</v>
      </c>
      <c r="D220" s="10">
        <f>'2a'!D220+'2b'!D219-'2c'!D220</f>
        <v>-51686.240569999994</v>
      </c>
      <c r="E220" s="10">
        <f>'2a'!E220+'2b'!E219-'2c'!E220</f>
        <v>-79537.260000000009</v>
      </c>
      <c r="F220" s="11">
        <f t="shared" ref="F220:F231" si="22">E220+D220</f>
        <v>-131223.50057</v>
      </c>
      <c r="G220" s="10">
        <f>'2a'!H220+'2b'!G219-'2c'!H220</f>
        <v>-7290.6659999999974</v>
      </c>
      <c r="H220" s="10">
        <f>'2a'!G220+'2a'!I220+'2b'!H219-'2c'!G220-'2c'!I220</f>
        <v>-583900.84318000008</v>
      </c>
      <c r="I220" s="11">
        <f t="shared" si="18"/>
        <v>-591191.50918000005</v>
      </c>
      <c r="J220" s="10">
        <f>'2a'!K220+'2b'!J219-'2c'!K220</f>
        <v>-53480.142540000001</v>
      </c>
      <c r="K220" s="10">
        <f>'2a'!L220+'2b'!K219-'2c'!N220</f>
        <v>-103880.92</v>
      </c>
      <c r="L220" s="11">
        <f t="shared" si="19"/>
        <v>-157361.06254000001</v>
      </c>
      <c r="M220" s="11">
        <f>'2a'!N220+'2b'!M219-'2c'!S220</f>
        <v>-18019.242700000137</v>
      </c>
      <c r="N220" s="46"/>
    </row>
    <row r="221" spans="2:14" ht="50.1" hidden="1" customHeight="1">
      <c r="B221" s="17" t="s">
        <v>17</v>
      </c>
      <c r="C221" s="6">
        <f>'2a'!C221+'2b'!C220-'2c'!C221</f>
        <v>-679862.62790000008</v>
      </c>
      <c r="D221" s="5">
        <f>'2a'!D221+'2b'!D220-'2c'!D221</f>
        <v>-44259.521000000008</v>
      </c>
      <c r="E221" s="5">
        <f>'2a'!E221+'2b'!E220-'2c'!E221</f>
        <v>-78035.709000000003</v>
      </c>
      <c r="F221" s="6">
        <f t="shared" si="22"/>
        <v>-122295.23000000001</v>
      </c>
      <c r="G221" s="5">
        <f>'2a'!H221+'2b'!G220-'2c'!H221</f>
        <v>-9451.7659999999996</v>
      </c>
      <c r="H221" s="5">
        <f>'2a'!G221+'2a'!I221+'2b'!H220-'2c'!G221-'2c'!I221</f>
        <v>-426494.73389999999</v>
      </c>
      <c r="I221" s="6">
        <f t="shared" si="18"/>
        <v>-435946.4999</v>
      </c>
      <c r="J221" s="5">
        <f>'2a'!K221+'2b'!J220-'2c'!K221</f>
        <v>-29908.571</v>
      </c>
      <c r="K221" s="5">
        <f>'2a'!L221+'2b'!K220-'2c'!N221</f>
        <v>-73892.956000000006</v>
      </c>
      <c r="L221" s="6">
        <f t="shared" si="19"/>
        <v>-103801.527</v>
      </c>
      <c r="M221" s="6">
        <f>'2a'!N221+'2b'!M220-'2c'!S221</f>
        <v>-17819.371000000119</v>
      </c>
      <c r="N221" s="46"/>
    </row>
    <row r="222" spans="2:14" ht="50.1" hidden="1" customHeight="1">
      <c r="B222" s="16" t="s">
        <v>18</v>
      </c>
      <c r="C222" s="11">
        <f>'2a'!C222+'2b'!C221-'2c'!C222</f>
        <v>-764707.03367999988</v>
      </c>
      <c r="D222" s="10">
        <f>'2a'!D222+'2b'!D221-'2c'!D222</f>
        <v>-37415.033940000023</v>
      </c>
      <c r="E222" s="10">
        <f>'2a'!E222+'2b'!E221-'2c'!E222</f>
        <v>-81051.225000000006</v>
      </c>
      <c r="F222" s="11">
        <f t="shared" si="22"/>
        <v>-118466.25894000003</v>
      </c>
      <c r="G222" s="10">
        <f>'2a'!H222+'2b'!G221-'2c'!H222</f>
        <v>-9738.2430000000004</v>
      </c>
      <c r="H222" s="10">
        <f>'2a'!G222+'2a'!I222+'2b'!H221-'2c'!G222-'2c'!I222</f>
        <v>-471845.97639999993</v>
      </c>
      <c r="I222" s="11">
        <f t="shared" si="18"/>
        <v>-481584.21939999994</v>
      </c>
      <c r="J222" s="10">
        <f>'2a'!K222+'2b'!J221-'2c'!K222</f>
        <v>-39591.50834</v>
      </c>
      <c r="K222" s="10">
        <f>'2a'!L222+'2b'!K221-'2c'!N222</f>
        <v>-84680.002999999997</v>
      </c>
      <c r="L222" s="11">
        <f t="shared" si="19"/>
        <v>-124271.51134</v>
      </c>
      <c r="M222" s="11">
        <f>'2a'!N222+'2b'!M221-'2c'!S222</f>
        <v>-40385.044000000031</v>
      </c>
      <c r="N222" s="46"/>
    </row>
    <row r="223" spans="2:14" ht="50.1" hidden="1" customHeight="1">
      <c r="B223" s="17" t="s">
        <v>19</v>
      </c>
      <c r="C223" s="6">
        <f>'2a'!C223+'2b'!C222-'2c'!C223</f>
        <v>-1034552.4000500001</v>
      </c>
      <c r="D223" s="5">
        <f>'2a'!D223+'2b'!D222-'2c'!D223</f>
        <v>-66830.383499999967</v>
      </c>
      <c r="E223" s="5">
        <f>'2a'!E223+'2b'!E222-'2c'!E223</f>
        <v>-83992.084000000003</v>
      </c>
      <c r="F223" s="6">
        <f t="shared" si="22"/>
        <v>-150822.46749999997</v>
      </c>
      <c r="G223" s="5">
        <f>'2a'!H223+'2b'!G222-'2c'!H223</f>
        <v>-9932.2950000000001</v>
      </c>
      <c r="H223" s="5">
        <f>'2a'!G223+'2a'!I223+'2b'!H222-'2c'!G223-'2c'!I223</f>
        <v>-704478.33233999996</v>
      </c>
      <c r="I223" s="6">
        <f t="shared" si="18"/>
        <v>-714410.62734000001</v>
      </c>
      <c r="J223" s="5">
        <f>'2a'!K223+'2b'!J222-'2c'!K223</f>
        <v>-23532.540210000006</v>
      </c>
      <c r="K223" s="5">
        <f>'2a'!L223+'2b'!K222-'2c'!N223</f>
        <v>-120731.49500000001</v>
      </c>
      <c r="L223" s="6">
        <f t="shared" si="19"/>
        <v>-144264.03521</v>
      </c>
      <c r="M223" s="6">
        <f>'2a'!N223+'2b'!M222-'2c'!S223</f>
        <v>-25055.269999999909</v>
      </c>
      <c r="N223" s="46"/>
    </row>
    <row r="224" spans="2:14" ht="50.1" hidden="1" customHeight="1">
      <c r="B224" s="16" t="s">
        <v>20</v>
      </c>
      <c r="C224" s="11">
        <f>'2a'!C224+'2b'!C223-'2c'!C224</f>
        <v>-901292.82591499994</v>
      </c>
      <c r="D224" s="10">
        <f>'2a'!D224+'2b'!D223-'2c'!D224</f>
        <v>-62988.620100000029</v>
      </c>
      <c r="E224" s="10">
        <f>'2a'!E224+'2b'!E223-'2c'!E224</f>
        <v>-78022.431799999991</v>
      </c>
      <c r="F224" s="11">
        <f t="shared" si="22"/>
        <v>-141011.05190000002</v>
      </c>
      <c r="G224" s="10">
        <f>'2a'!H224+'2b'!G223-'2c'!H224</f>
        <v>-12380.527245000003</v>
      </c>
      <c r="H224" s="10">
        <f>'2a'!G224+'2a'!I224+'2b'!H223-'2c'!G224-'2c'!I224</f>
        <v>-587450.71</v>
      </c>
      <c r="I224" s="11">
        <f t="shared" si="18"/>
        <v>-599831.23724499997</v>
      </c>
      <c r="J224" s="10">
        <f>'2a'!K224+'2b'!J223-'2c'!K224</f>
        <v>-37976.358639999999</v>
      </c>
      <c r="K224" s="10">
        <f>'2a'!L224+'2b'!K223-'2c'!N224</f>
        <v>-102942.71100000001</v>
      </c>
      <c r="L224" s="11">
        <f t="shared" si="19"/>
        <v>-140919.06964</v>
      </c>
      <c r="M224" s="11">
        <f>'2a'!N224+'2b'!M223-'2c'!S224</f>
        <v>-19531.467129999994</v>
      </c>
      <c r="N224" s="46"/>
    </row>
    <row r="225" spans="2:14" ht="50.1" hidden="1" customHeight="1">
      <c r="B225" s="17" t="s">
        <v>21</v>
      </c>
      <c r="C225" s="6">
        <f>'2a'!C225+'2b'!C224-'2c'!C225</f>
        <v>-958658.40298999974</v>
      </c>
      <c r="D225" s="5">
        <f>'2a'!D225+'2b'!D224-'2c'!D225</f>
        <v>-57959.340460000007</v>
      </c>
      <c r="E225" s="5">
        <f>'2a'!E225+'2b'!E224-'2c'!E225</f>
        <v>-70133.338999999993</v>
      </c>
      <c r="F225" s="6">
        <f t="shared" si="22"/>
        <v>-128092.67946</v>
      </c>
      <c r="G225" s="5">
        <f>'2a'!H225+'2b'!G224-'2c'!H225</f>
        <v>-16990.795999999998</v>
      </c>
      <c r="H225" s="5">
        <f>'2a'!G225+'2a'!I225+'2b'!H224-'2c'!G225-'2c'!I225</f>
        <v>-664184.20998000004</v>
      </c>
      <c r="I225" s="6">
        <f t="shared" si="18"/>
        <v>-681175.00598000002</v>
      </c>
      <c r="J225" s="5">
        <f>'2a'!K225+'2b'!J224-'2c'!K225</f>
        <v>-42559.850410000006</v>
      </c>
      <c r="K225" s="5">
        <f>'2a'!L225+'2b'!K224-'2c'!N225</f>
        <v>-90410.260550000006</v>
      </c>
      <c r="L225" s="6">
        <f t="shared" si="19"/>
        <v>-132970.11096000002</v>
      </c>
      <c r="M225" s="6">
        <f>'2a'!N225+'2b'!M224-'2c'!S225</f>
        <v>-16420.606589999945</v>
      </c>
      <c r="N225" s="46"/>
    </row>
    <row r="226" spans="2:14" ht="50.1" hidden="1" customHeight="1">
      <c r="B226" s="16" t="s">
        <v>22</v>
      </c>
      <c r="C226" s="11">
        <f>'2a'!C226+'2b'!C225-'2c'!C226</f>
        <v>-699741.82209999964</v>
      </c>
      <c r="D226" s="10">
        <f>'2a'!D226+'2b'!D225-'2c'!D226</f>
        <v>-22014.262199999997</v>
      </c>
      <c r="E226" s="10">
        <f>'2a'!E226+'2b'!E225-'2c'!E226</f>
        <v>-74553.194000000003</v>
      </c>
      <c r="F226" s="11">
        <f t="shared" si="22"/>
        <v>-96567.456200000001</v>
      </c>
      <c r="G226" s="10">
        <f>'2a'!H226+'2b'!G225-'2c'!H226</f>
        <v>-11990.103999999999</v>
      </c>
      <c r="H226" s="10">
        <f>'2a'!G226+'2a'!I226+'2b'!H225-'2c'!G226-'2c'!I226</f>
        <v>-499381.37902999995</v>
      </c>
      <c r="I226" s="11">
        <f t="shared" si="18"/>
        <v>-511371.48302999994</v>
      </c>
      <c r="J226" s="10">
        <f>'2a'!K226+'2b'!J225-'2c'!K226</f>
        <v>-10329.167920000004</v>
      </c>
      <c r="K226" s="10">
        <f>'2a'!L226+'2b'!K225-'2c'!N226</f>
        <v>-65082.558550000002</v>
      </c>
      <c r="L226" s="11">
        <f t="shared" si="19"/>
        <v>-75411.726470000009</v>
      </c>
      <c r="M226" s="11">
        <f>'2a'!N226+'2b'!M225-'2c'!S226</f>
        <v>-16391.156399999887</v>
      </c>
      <c r="N226" s="46"/>
    </row>
    <row r="227" spans="2:14" ht="50.1" hidden="1" customHeight="1">
      <c r="B227" s="17" t="s">
        <v>23</v>
      </c>
      <c r="C227" s="6">
        <f>'2a'!C227+'2b'!C226-'2c'!C227</f>
        <v>-930948.53450000007</v>
      </c>
      <c r="D227" s="5">
        <f>'2a'!D227+'2b'!D226-'2c'!D227</f>
        <v>-34793.107900000061</v>
      </c>
      <c r="E227" s="5">
        <f>'2a'!E227+'2b'!E226-'2c'!E227</f>
        <v>-90112.407000000007</v>
      </c>
      <c r="F227" s="6">
        <f t="shared" si="22"/>
        <v>-124905.51490000007</v>
      </c>
      <c r="G227" s="5">
        <f>'2a'!H227+'2b'!G226-'2c'!H227</f>
        <v>-18582.719999999998</v>
      </c>
      <c r="H227" s="5">
        <f>'2a'!G227+'2a'!I227+'2b'!H226-'2c'!G227-'2c'!I227</f>
        <v>-643221.33074</v>
      </c>
      <c r="I227" s="6">
        <f t="shared" si="18"/>
        <v>-661804.05073999998</v>
      </c>
      <c r="J227" s="5">
        <f>'2a'!K227+'2b'!J226-'2c'!K227</f>
        <v>-30956.330000000009</v>
      </c>
      <c r="K227" s="5">
        <f>'2a'!L227+'2b'!K226-'2c'!N227</f>
        <v>-92237.538180000003</v>
      </c>
      <c r="L227" s="6">
        <f t="shared" si="19"/>
        <v>-123193.86818000002</v>
      </c>
      <c r="M227" s="6">
        <f>'2a'!N227+'2b'!M226-'2c'!S227</f>
        <v>-21045.100680000007</v>
      </c>
      <c r="N227" s="46"/>
    </row>
    <row r="228" spans="2:14" ht="50.1" hidden="1" customHeight="1">
      <c r="B228" s="16" t="s">
        <v>24</v>
      </c>
      <c r="C228" s="11">
        <f>'2a'!C228+'2b'!C227-'2c'!C228</f>
        <v>-820048.93697000004</v>
      </c>
      <c r="D228" s="10">
        <f>'2a'!D228+'2b'!D227-'2c'!D228</f>
        <v>-47.199399999983143</v>
      </c>
      <c r="E228" s="10">
        <f>'2a'!E228+'2b'!E227-'2c'!E228</f>
        <v>-91406.307349999988</v>
      </c>
      <c r="F228" s="11">
        <f t="shared" si="22"/>
        <v>-91453.506749999971</v>
      </c>
      <c r="G228" s="10">
        <f>'2a'!H228+'2b'!G227-'2c'!H228</f>
        <v>-14899.095800000003</v>
      </c>
      <c r="H228" s="10">
        <f>'2a'!G228+'2a'!I228+'2b'!H227-'2c'!G228-'2c'!I228</f>
        <v>-553341.80936000007</v>
      </c>
      <c r="I228" s="11">
        <f t="shared" si="18"/>
        <v>-568240.90516000008</v>
      </c>
      <c r="J228" s="10">
        <f>'2a'!K228+'2b'!J227-'2c'!K228</f>
        <v>-27467.697899999999</v>
      </c>
      <c r="K228" s="10">
        <f>'2a'!L228+'2b'!K227-'2c'!N228</f>
        <v>-116048.421</v>
      </c>
      <c r="L228" s="11">
        <f t="shared" si="19"/>
        <v>-143516.1189</v>
      </c>
      <c r="M228" s="11">
        <f>'2a'!N228+'2b'!M227-'2c'!S228</f>
        <v>-16838.406160000057</v>
      </c>
      <c r="N228" s="46"/>
    </row>
    <row r="229" spans="2:14" ht="50.1" hidden="1" customHeight="1">
      <c r="B229" s="17" t="s">
        <v>25</v>
      </c>
      <c r="C229" s="6">
        <f>'2a'!C229+'2b'!C228-'2c'!C229</f>
        <v>-856643.81261000002</v>
      </c>
      <c r="D229" s="5">
        <f>'2a'!D229+'2b'!D228-'2c'!D229</f>
        <v>-24531.596939999989</v>
      </c>
      <c r="E229" s="5">
        <f>'2a'!E229+'2b'!E228-'2c'!E229</f>
        <v>-59428.170419999995</v>
      </c>
      <c r="F229" s="6">
        <f t="shared" si="22"/>
        <v>-83959.767359999983</v>
      </c>
      <c r="G229" s="5">
        <f>'2a'!H229+'2b'!G228-'2c'!H229</f>
        <v>-14042.172000000002</v>
      </c>
      <c r="H229" s="5">
        <f>'2a'!G229+'2a'!I229+'2b'!H228-'2c'!G229-'2c'!I229</f>
        <v>-641990.23660000006</v>
      </c>
      <c r="I229" s="6">
        <f t="shared" si="18"/>
        <v>-656032.40860000008</v>
      </c>
      <c r="J229" s="5">
        <f>'2a'!K229+'2b'!J228-'2c'!K229</f>
        <v>-24313.95952</v>
      </c>
      <c r="K229" s="5">
        <f>'2a'!L229+'2b'!K228-'2c'!N229</f>
        <v>-80365.930179999996</v>
      </c>
      <c r="L229" s="6">
        <f t="shared" si="19"/>
        <v>-104679.8897</v>
      </c>
      <c r="M229" s="6">
        <f>'2a'!N229+'2b'!M228-'2c'!S229</f>
        <v>-11971.746949999973</v>
      </c>
      <c r="N229" s="46"/>
    </row>
    <row r="230" spans="2:14" ht="50.1" hidden="1" customHeight="1">
      <c r="B230" s="16" t="s">
        <v>26</v>
      </c>
      <c r="C230" s="11">
        <f>'2a'!C230+'2b'!C229-'2c'!C230</f>
        <v>-1014580.53927</v>
      </c>
      <c r="D230" s="10">
        <f>'2a'!D230+'2b'!D229-'2c'!D230</f>
        <v>-76667.731899999984</v>
      </c>
      <c r="E230" s="10">
        <f>'2a'!E230+'2b'!E229-'2c'!E230</f>
        <v>-86724.876560000004</v>
      </c>
      <c r="F230" s="11">
        <f t="shared" si="22"/>
        <v>-163392.60845999999</v>
      </c>
      <c r="G230" s="10">
        <f>'2a'!H230+'2b'!G229-'2c'!H230</f>
        <v>-14694.198</v>
      </c>
      <c r="H230" s="10">
        <f>'2a'!G230+'2a'!I230+'2b'!H229-'2c'!G230-'2c'!I230</f>
        <v>-629533.95189999999</v>
      </c>
      <c r="I230" s="11">
        <f t="shared" si="18"/>
        <v>-644228.14989999996</v>
      </c>
      <c r="J230" s="10">
        <f>'2a'!K230+'2b'!J229-'2c'!K230</f>
        <v>-72247.88</v>
      </c>
      <c r="K230" s="10">
        <f>'2a'!L230+'2b'!K229-'2c'!N230</f>
        <v>-114499.144</v>
      </c>
      <c r="L230" s="11">
        <f t="shared" si="19"/>
        <v>-186747.024</v>
      </c>
      <c r="M230" s="11">
        <f>'2a'!N230+'2b'!M229-'2c'!S230</f>
        <v>-20212.756909999938</v>
      </c>
      <c r="N230" s="46"/>
    </row>
    <row r="231" spans="2:14" ht="50.1" hidden="1" customHeight="1">
      <c r="B231" s="17" t="s">
        <v>27</v>
      </c>
      <c r="C231" s="6">
        <f>'2a'!C231+'2b'!C230-'2c'!C231</f>
        <v>-768139.83966000029</v>
      </c>
      <c r="D231" s="5">
        <f>'2a'!D231+'2b'!D230-'2c'!D231</f>
        <v>8144.4780000000028</v>
      </c>
      <c r="E231" s="5">
        <f>'2a'!E231+'2b'!E230-'2c'!E231</f>
        <v>-79794.764089999997</v>
      </c>
      <c r="F231" s="6">
        <f t="shared" si="22"/>
        <v>-71650.286089999994</v>
      </c>
      <c r="G231" s="5">
        <f>'2a'!H231+'2b'!G230-'2c'!H231</f>
        <v>-10549.967000000001</v>
      </c>
      <c r="H231" s="5">
        <f>'2a'!G231+'2a'!I231+'2b'!H230-'2c'!G231-'2c'!I231</f>
        <v>-498764.386</v>
      </c>
      <c r="I231" s="6">
        <f t="shared" si="18"/>
        <v>-509314.353</v>
      </c>
      <c r="J231" s="5">
        <f>'2a'!K231+'2b'!J230-'2c'!K231</f>
        <v>-26638.949000000004</v>
      </c>
      <c r="K231" s="5">
        <f>'2a'!L231+'2b'!K230-'2c'!N231</f>
        <v>-132202.62700000001</v>
      </c>
      <c r="L231" s="6">
        <f t="shared" si="19"/>
        <v>-158841.576</v>
      </c>
      <c r="M231" s="6">
        <f>'2a'!N231+'2b'!M230-'2c'!S231</f>
        <v>-28333.624570000171</v>
      </c>
      <c r="N231" s="46"/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5"/>
      <c r="J232" s="36"/>
      <c r="K232" s="36"/>
      <c r="L232" s="35"/>
      <c r="M232" s="35"/>
      <c r="N232" s="46"/>
    </row>
    <row r="233" spans="2:14" ht="50.1" hidden="1" customHeight="1">
      <c r="B233" s="16" t="s">
        <v>16</v>
      </c>
      <c r="C233" s="11">
        <f>'2a'!C233+'2b'!C232-'2c'!C233</f>
        <v>-576248.29061999987</v>
      </c>
      <c r="D233" s="10">
        <f>'2a'!D233+'2b'!D232-'2c'!D233</f>
        <v>-23071.345000000001</v>
      </c>
      <c r="E233" s="10">
        <f>'2a'!E233+'2b'!E232-'2c'!E233</f>
        <v>-74646.028810000003</v>
      </c>
      <c r="F233" s="11">
        <f t="shared" ref="F233:F244" si="23">E233+D233</f>
        <v>-97717.373810000005</v>
      </c>
      <c r="G233" s="10">
        <f>'2a'!H233+'2b'!G232-'2c'!H233</f>
        <v>-11075.392000000002</v>
      </c>
      <c r="H233" s="10">
        <f>'2a'!G233+'2a'!I233+'2b'!H232-'2c'!G233-'2c'!I233</f>
        <v>-357472.33100000001</v>
      </c>
      <c r="I233" s="11">
        <f t="shared" si="18"/>
        <v>-368547.723</v>
      </c>
      <c r="J233" s="10">
        <f>'2a'!K233+'2b'!J232-'2c'!K233</f>
        <v>-34939.057000000001</v>
      </c>
      <c r="K233" s="10">
        <f>'2a'!L233+'2b'!K232-'2c'!N233</f>
        <v>-91053.747999999992</v>
      </c>
      <c r="L233" s="11">
        <f t="shared" si="19"/>
        <v>-125992.80499999999</v>
      </c>
      <c r="M233" s="11">
        <f>'2a'!N233+'2b'!M232-'2c'!S233</f>
        <v>16009.611190000056</v>
      </c>
      <c r="N233" s="46"/>
    </row>
    <row r="234" spans="2:14" ht="50.1" hidden="1" customHeight="1">
      <c r="B234" s="17" t="s">
        <v>17</v>
      </c>
      <c r="C234" s="6">
        <f>'2a'!C234+'2b'!C233-'2c'!C234</f>
        <v>-760368.67745000008</v>
      </c>
      <c r="D234" s="5">
        <f>'2a'!D234+'2b'!D233-'2c'!D234</f>
        <v>-80604.34825000001</v>
      </c>
      <c r="E234" s="5">
        <f>'2a'!E234+'2b'!E233-'2c'!E234</f>
        <v>-68701.758000000002</v>
      </c>
      <c r="F234" s="6">
        <f t="shared" si="23"/>
        <v>-149306.10625000001</v>
      </c>
      <c r="G234" s="5">
        <f>'2a'!H234+'2b'!G233-'2c'!H234</f>
        <v>-10010.767000000002</v>
      </c>
      <c r="H234" s="5">
        <f>'2a'!G234+'2a'!I234+'2b'!H233-'2c'!G234-'2c'!I234</f>
        <v>-440751.94200000004</v>
      </c>
      <c r="I234" s="6">
        <f t="shared" si="18"/>
        <v>-450762.70900000003</v>
      </c>
      <c r="J234" s="5">
        <f>'2a'!K234+'2b'!J233-'2c'!K234</f>
        <v>-57108.113000000005</v>
      </c>
      <c r="K234" s="5">
        <f>'2a'!L234+'2b'!K233-'2c'!N234</f>
        <v>-87872.009000000005</v>
      </c>
      <c r="L234" s="6">
        <f t="shared" si="19"/>
        <v>-144980.122</v>
      </c>
      <c r="M234" s="6">
        <f>'2a'!N234+'2b'!M233-'2c'!S234</f>
        <v>-15319.740200000047</v>
      </c>
      <c r="N234" s="46"/>
    </row>
    <row r="235" spans="2:14" ht="50.1" hidden="1" customHeight="1">
      <c r="B235" s="16" t="s">
        <v>18</v>
      </c>
      <c r="C235" s="11">
        <f>'2a'!C235+'2b'!C234-'2c'!C235</f>
        <v>-816160.93098999991</v>
      </c>
      <c r="D235" s="10">
        <f>'2a'!D235+'2b'!D234-'2c'!D235</f>
        <v>-70003.437310000008</v>
      </c>
      <c r="E235" s="10">
        <f>'2a'!E235+'2b'!E234-'2c'!E235</f>
        <v>-87626.925999999992</v>
      </c>
      <c r="F235" s="11">
        <f t="shared" si="23"/>
        <v>-157630.36330999999</v>
      </c>
      <c r="G235" s="10">
        <f>'2a'!H235+'2b'!G234-'2c'!H235</f>
        <v>-8951.8469999999979</v>
      </c>
      <c r="H235" s="10">
        <f>'2a'!G235+'2a'!I235+'2b'!H234-'2c'!G235-'2c'!I235</f>
        <v>-422351.95843</v>
      </c>
      <c r="I235" s="11">
        <f t="shared" si="18"/>
        <v>-431303.80543000001</v>
      </c>
      <c r="J235" s="10">
        <f>'2a'!K235+'2b'!J234-'2c'!K235</f>
        <v>-61547.280000000006</v>
      </c>
      <c r="K235" s="10">
        <f>'2a'!L235+'2b'!K234-'2c'!N235</f>
        <v>-129481.454</v>
      </c>
      <c r="L235" s="11">
        <f t="shared" si="19"/>
        <v>-191028.734</v>
      </c>
      <c r="M235" s="11">
        <f>'2a'!N235+'2b'!M234-'2c'!S235</f>
        <v>-36198.028250000119</v>
      </c>
      <c r="N235" s="46"/>
    </row>
    <row r="236" spans="2:14" ht="50.1" hidden="1" customHeight="1">
      <c r="B236" s="17" t="s">
        <v>19</v>
      </c>
      <c r="C236" s="6">
        <f>'2a'!C236+'2b'!C235-'2c'!C236</f>
        <v>-757999.91119999997</v>
      </c>
      <c r="D236" s="5">
        <f>'2a'!D236+'2b'!D235-'2c'!D236</f>
        <v>-69577.554600000032</v>
      </c>
      <c r="E236" s="5">
        <f>'2a'!E236+'2b'!E235-'2c'!E236</f>
        <v>-86886.312999999995</v>
      </c>
      <c r="F236" s="6">
        <f t="shared" si="23"/>
        <v>-156463.86760000003</v>
      </c>
      <c r="G236" s="5">
        <f>'2a'!H236+'2b'!G235-'2c'!H236</f>
        <v>-7009.51</v>
      </c>
      <c r="H236" s="5">
        <f>'2a'!G236+'2a'!I236+'2b'!H235-'2c'!G236-'2c'!I236</f>
        <v>-395045.44906999997</v>
      </c>
      <c r="I236" s="6">
        <f t="shared" si="18"/>
        <v>-402054.95906999998</v>
      </c>
      <c r="J236" s="5">
        <f>'2a'!K236+'2b'!J235-'2c'!K236</f>
        <v>-46024.013999999996</v>
      </c>
      <c r="K236" s="5">
        <f>'2a'!L236+'2b'!K235-'2c'!N236</f>
        <v>-138602.06900000002</v>
      </c>
      <c r="L236" s="6">
        <f t="shared" si="19"/>
        <v>-184626.08300000001</v>
      </c>
      <c r="M236" s="6">
        <f>'2a'!N236+'2b'!M235-'2c'!S236</f>
        <v>-14855.001529999883</v>
      </c>
      <c r="N236" s="46"/>
    </row>
    <row r="237" spans="2:14" ht="50.1" hidden="1" customHeight="1">
      <c r="B237" s="16" t="s">
        <v>20</v>
      </c>
      <c r="C237" s="11">
        <f>'2a'!C237+'2b'!C236-'2c'!C237</f>
        <v>-825852.51655000006</v>
      </c>
      <c r="D237" s="10">
        <f>'2a'!D237+'2b'!D236-'2c'!D237</f>
        <v>-60588.979259999993</v>
      </c>
      <c r="E237" s="10">
        <f>'2a'!E237+'2b'!E236-'2c'!E237</f>
        <v>-82922.305999999997</v>
      </c>
      <c r="F237" s="11">
        <f t="shared" si="23"/>
        <v>-143511.28525999998</v>
      </c>
      <c r="G237" s="10">
        <f>'2a'!H237+'2b'!G236-'2c'!H237</f>
        <v>-12890.115000000002</v>
      </c>
      <c r="H237" s="10">
        <f>'2a'!G237+'2a'!I237+'2b'!H236-'2c'!G237-'2c'!I237</f>
        <v>-497310.51879</v>
      </c>
      <c r="I237" s="11">
        <f t="shared" si="18"/>
        <v>-510200.63378999999</v>
      </c>
      <c r="J237" s="10">
        <f>'2a'!K237+'2b'!J236-'2c'!K237</f>
        <v>-41755.396000000008</v>
      </c>
      <c r="K237" s="10">
        <f>'2a'!L237+'2b'!K236-'2c'!N237</f>
        <v>-109061.93950000001</v>
      </c>
      <c r="L237" s="11">
        <f t="shared" si="19"/>
        <v>-150817.33550000002</v>
      </c>
      <c r="M237" s="11">
        <f>'2a'!N237+'2b'!M236-'2c'!S237</f>
        <v>-21323.261999999999</v>
      </c>
      <c r="N237" s="46"/>
    </row>
    <row r="238" spans="2:14" ht="50.1" hidden="1" customHeight="1">
      <c r="B238" s="17" t="s">
        <v>21</v>
      </c>
      <c r="C238" s="6">
        <f>'2a'!C238+'2b'!C237-'2c'!C238</f>
        <v>-644524.24285999977</v>
      </c>
      <c r="D238" s="5">
        <f>'2a'!D238+'2b'!D237-'2c'!D238</f>
        <v>-28238.788000000059</v>
      </c>
      <c r="E238" s="5">
        <f>'2a'!E238+'2b'!E237-'2c'!E238</f>
        <v>-90957.010859999995</v>
      </c>
      <c r="F238" s="6">
        <f t="shared" si="23"/>
        <v>-119195.79886000005</v>
      </c>
      <c r="G238" s="5">
        <f>'2a'!H238+'2b'!G237-'2c'!H238</f>
        <v>-17146.498</v>
      </c>
      <c r="H238" s="5">
        <f>'2a'!G238+'2a'!I238+'2b'!H237-'2c'!G238-'2c'!I238</f>
        <v>-332622.02799999993</v>
      </c>
      <c r="I238" s="6">
        <f t="shared" si="18"/>
        <v>-349768.52599999995</v>
      </c>
      <c r="J238" s="5">
        <f>'2a'!K238+'2b'!J237-'2c'!K238</f>
        <v>-31756.207999999999</v>
      </c>
      <c r="K238" s="5">
        <f>'2a'!L238+'2b'!K237-'2c'!N238</f>
        <v>-128462.69799999999</v>
      </c>
      <c r="L238" s="6">
        <f t="shared" si="19"/>
        <v>-160218.90599999999</v>
      </c>
      <c r="M238" s="6">
        <f>'2a'!N238+'2b'!M237-'2c'!S238</f>
        <v>-15341.011999999881</v>
      </c>
      <c r="N238" s="46"/>
    </row>
    <row r="239" spans="2:14" ht="50.1" hidden="1" customHeight="1">
      <c r="B239" s="16" t="s">
        <v>22</v>
      </c>
      <c r="C239" s="11">
        <f>'2a'!C239+'2b'!C238-'2c'!C239</f>
        <v>-836199.44200000016</v>
      </c>
      <c r="D239" s="10">
        <f>'2a'!D239+'2b'!D238-'2c'!D239</f>
        <v>-38139.638900000049</v>
      </c>
      <c r="E239" s="10">
        <f>'2a'!E239+'2b'!E238-'2c'!E239</f>
        <v>-87249.686209999985</v>
      </c>
      <c r="F239" s="11">
        <f t="shared" si="23"/>
        <v>-125389.32511000003</v>
      </c>
      <c r="G239" s="10">
        <f>'2a'!H239+'2b'!G238-'2c'!H239</f>
        <v>-13709.694999999998</v>
      </c>
      <c r="H239" s="10">
        <f>'2a'!G239+'2a'!I239+'2b'!H238-'2c'!G239-'2c'!I239</f>
        <v>-548048.48100000003</v>
      </c>
      <c r="I239" s="11">
        <f t="shared" si="18"/>
        <v>-561758.17599999998</v>
      </c>
      <c r="J239" s="10">
        <f>'2a'!K239+'2b'!J238-'2c'!K239</f>
        <v>-48621.002999999997</v>
      </c>
      <c r="K239" s="10">
        <f>'2a'!L239+'2b'!K238-'2c'!N239</f>
        <v>-83868.08600000001</v>
      </c>
      <c r="L239" s="11">
        <f t="shared" si="19"/>
        <v>-132489.08900000001</v>
      </c>
      <c r="M239" s="11">
        <f>'2a'!N239+'2b'!M238-'2c'!S239</f>
        <v>-16562.851889999838</v>
      </c>
      <c r="N239" s="46"/>
    </row>
    <row r="240" spans="2:14" ht="50.1" hidden="1" customHeight="1">
      <c r="B240" s="17" t="s">
        <v>23</v>
      </c>
      <c r="C240" s="6">
        <f>'2a'!C240+'2b'!C239-'2c'!C240</f>
        <v>-892427.73893999984</v>
      </c>
      <c r="D240" s="5">
        <f>'2a'!D240+'2b'!D239-'2c'!D240</f>
        <v>-25561.021710000001</v>
      </c>
      <c r="E240" s="5">
        <f>'2a'!E240+'2b'!E239-'2c'!E240</f>
        <v>-112372.14199999999</v>
      </c>
      <c r="F240" s="6">
        <f t="shared" si="23"/>
        <v>-137933.16370999999</v>
      </c>
      <c r="G240" s="5">
        <f>'2a'!H240+'2b'!G239-'2c'!H240</f>
        <v>-21425.105</v>
      </c>
      <c r="H240" s="5">
        <f>'2a'!G240+'2a'!I240+'2b'!H239-'2c'!G240-'2c'!I240</f>
        <v>-529487.32322999998</v>
      </c>
      <c r="I240" s="6">
        <f t="shared" si="18"/>
        <v>-550912.42822999996</v>
      </c>
      <c r="J240" s="5">
        <f>'2a'!K240+'2b'!J239-'2c'!K240</f>
        <v>-35292.014000000003</v>
      </c>
      <c r="K240" s="5">
        <f>'2a'!L240+'2b'!K239-'2c'!N240</f>
        <v>-145055.26799999998</v>
      </c>
      <c r="L240" s="6">
        <f t="shared" si="19"/>
        <v>-180347.28199999998</v>
      </c>
      <c r="M240" s="6">
        <f>'2a'!N240+'2b'!M239-'2c'!S240</f>
        <v>-23234.864999999911</v>
      </c>
      <c r="N240" s="46"/>
    </row>
    <row r="241" spans="2:14" ht="50.1" hidden="1" customHeight="1">
      <c r="B241" s="16" t="s">
        <v>24</v>
      </c>
      <c r="C241" s="11">
        <f>'2a'!C241+'2b'!C240-'2c'!C241</f>
        <v>-659803.40091000008</v>
      </c>
      <c r="D241" s="10">
        <f>'2a'!D241+'2b'!D240-'2c'!D241</f>
        <v>12790.168090000021</v>
      </c>
      <c r="E241" s="10">
        <f>'2a'!E241+'2b'!E240-'2c'!E241</f>
        <v>-92177.918999999994</v>
      </c>
      <c r="F241" s="11">
        <f t="shared" si="23"/>
        <v>-79387.750909999973</v>
      </c>
      <c r="G241" s="10">
        <f>'2a'!H241+'2b'!G240-'2c'!H241</f>
        <v>-15518.899000000001</v>
      </c>
      <c r="H241" s="10">
        <f>'2a'!G241+'2a'!I241+'2b'!H240-'2c'!G241-'2c'!I241</f>
        <v>-394927.08199999994</v>
      </c>
      <c r="I241" s="11">
        <f t="shared" si="18"/>
        <v>-410445.98099999991</v>
      </c>
      <c r="J241" s="10">
        <f>'2a'!K241+'2b'!J240-'2c'!K241</f>
        <v>-32716.591</v>
      </c>
      <c r="K241" s="10">
        <f>'2a'!L241+'2b'!K240-'2c'!N241</f>
        <v>-114140.886</v>
      </c>
      <c r="L241" s="11">
        <f t="shared" si="19"/>
        <v>-146857.47700000001</v>
      </c>
      <c r="M241" s="11">
        <f>'2a'!N241+'2b'!M240-'2c'!S241</f>
        <v>-23112.191999999999</v>
      </c>
      <c r="N241" s="46"/>
    </row>
    <row r="242" spans="2:14" ht="50.1" hidden="1" customHeight="1">
      <c r="B242" s="17" t="s">
        <v>25</v>
      </c>
      <c r="C242" s="6">
        <f>'2a'!C242+'2b'!C241-'2c'!C242</f>
        <v>-749747.1017</v>
      </c>
      <c r="D242" s="5">
        <f>'2a'!D242+'2b'!D241-'2c'!D242</f>
        <v>-64544.941699999967</v>
      </c>
      <c r="E242" s="5">
        <f>'2a'!E242+'2b'!E241-'2c'!E242</f>
        <v>-87014.301999999996</v>
      </c>
      <c r="F242" s="6">
        <f t="shared" si="23"/>
        <v>-151559.24369999996</v>
      </c>
      <c r="G242" s="5">
        <f>'2a'!H242+'2b'!G241-'2c'!H242</f>
        <v>-11232.383999999998</v>
      </c>
      <c r="H242" s="5">
        <f>'2a'!G242+'2a'!I242+'2b'!H241-'2c'!G242-'2c'!I242</f>
        <v>-396580.125</v>
      </c>
      <c r="I242" s="6">
        <f t="shared" si="18"/>
        <v>-407812.50900000002</v>
      </c>
      <c r="J242" s="5">
        <f>'2a'!K242+'2b'!J241-'2c'!K242</f>
        <v>-42145.279999999999</v>
      </c>
      <c r="K242" s="5">
        <f>'2a'!L242+'2b'!K241-'2c'!N242</f>
        <v>-123980.42799999999</v>
      </c>
      <c r="L242" s="6">
        <f t="shared" si="19"/>
        <v>-166125.70799999998</v>
      </c>
      <c r="M242" s="6">
        <f>'2a'!N242+'2b'!M241-'2c'!S242</f>
        <v>-24249.641</v>
      </c>
      <c r="N242" s="46"/>
    </row>
    <row r="243" spans="2:14" ht="50.1" hidden="1" customHeight="1">
      <c r="B243" s="16" t="s">
        <v>26</v>
      </c>
      <c r="C243" s="11">
        <f>'2a'!C243+'2b'!C242-'2c'!C243</f>
        <v>-778291.06615000032</v>
      </c>
      <c r="D243" s="10">
        <f>'2a'!D243+'2b'!D242-'2c'!D243</f>
        <v>-65469.102400000003</v>
      </c>
      <c r="E243" s="10">
        <f>'2a'!E243+'2b'!E242-'2c'!E243</f>
        <v>-84856.304999999993</v>
      </c>
      <c r="F243" s="11">
        <f t="shared" si="23"/>
        <v>-150325.4074</v>
      </c>
      <c r="G243" s="10">
        <f>'2a'!H243+'2b'!G242-'2c'!H243</f>
        <v>-19198.368999999999</v>
      </c>
      <c r="H243" s="10">
        <f>'2a'!G243+'2a'!I243+'2b'!H242-'2c'!G243-'2c'!I243</f>
        <v>-449746.16775000002</v>
      </c>
      <c r="I243" s="11">
        <f t="shared" si="18"/>
        <v>-468944.53675000003</v>
      </c>
      <c r="J243" s="10">
        <f>'2a'!K243+'2b'!J242-'2c'!K243</f>
        <v>-29034.398000000001</v>
      </c>
      <c r="K243" s="10">
        <f>'2a'!L243+'2b'!K242-'2c'!N243</f>
        <v>-93954.574999999997</v>
      </c>
      <c r="L243" s="11">
        <f t="shared" si="19"/>
        <v>-122988.973</v>
      </c>
      <c r="M243" s="11">
        <f>'2a'!N243+'2b'!M242-'2c'!S243</f>
        <v>-36032.148999999969</v>
      </c>
      <c r="N243" s="46"/>
    </row>
    <row r="244" spans="2:14" ht="50.1" hidden="1" customHeight="1">
      <c r="B244" s="17" t="s">
        <v>27</v>
      </c>
      <c r="C244" s="6">
        <f>'2a'!C244+'2b'!C243-'2c'!C244</f>
        <v>-678146.70404999983</v>
      </c>
      <c r="D244" s="5">
        <f>'2a'!D244+'2b'!D243-'2c'!D244</f>
        <v>-61845.017049999995</v>
      </c>
      <c r="E244" s="5">
        <f>'2a'!E244+'2b'!E243-'2c'!E244</f>
        <v>-87057.447999999989</v>
      </c>
      <c r="F244" s="6">
        <f t="shared" si="23"/>
        <v>-148902.46505</v>
      </c>
      <c r="G244" s="5">
        <f>'2a'!H244+'2b'!G243-'2c'!H244</f>
        <v>-7636.141999999998</v>
      </c>
      <c r="H244" s="5">
        <f>'2a'!G244+'2a'!I244+'2b'!H243-'2c'!G244-'2c'!I244</f>
        <v>-351175.11699999997</v>
      </c>
      <c r="I244" s="6">
        <f t="shared" si="18"/>
        <v>-358811.25899999996</v>
      </c>
      <c r="J244" s="5">
        <f>'2a'!K244+'2b'!J243-'2c'!K244</f>
        <v>-23756.857999999997</v>
      </c>
      <c r="K244" s="5">
        <f>'2a'!L244+'2b'!K243-'2c'!N244</f>
        <v>-124281.659</v>
      </c>
      <c r="L244" s="6">
        <f t="shared" si="19"/>
        <v>-148038.51699999999</v>
      </c>
      <c r="M244" s="6">
        <f>'2a'!N244+'2b'!M243-'2c'!S244</f>
        <v>-22394.463</v>
      </c>
      <c r="N244" s="46"/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5"/>
      <c r="J245" s="36"/>
      <c r="K245" s="36"/>
      <c r="L245" s="35"/>
      <c r="M245" s="35"/>
      <c r="N245" s="46"/>
    </row>
    <row r="246" spans="2:14" ht="50.1" hidden="1" customHeight="1">
      <c r="B246" s="16" t="s">
        <v>16</v>
      </c>
      <c r="C246" s="11">
        <f>'2a'!C246+'2b'!C245-'2c'!C246</f>
        <v>-779088.86769999983</v>
      </c>
      <c r="D246" s="10">
        <f>'2a'!D246+'2b'!D245-'2c'!D246</f>
        <v>-94281.623699999996</v>
      </c>
      <c r="E246" s="10">
        <f>'2a'!E246+'2b'!E245-'2c'!E246</f>
        <v>-96713.327000000005</v>
      </c>
      <c r="F246" s="11">
        <f t="shared" ref="F246:F257" si="24">E246+D246</f>
        <v>-190994.95069999999</v>
      </c>
      <c r="G246" s="10">
        <f>'2a'!H246+'2b'!G245-'2c'!H246</f>
        <v>-15969.751</v>
      </c>
      <c r="H246" s="10">
        <f>'2a'!G246+'2a'!I246+'2b'!H245-'2c'!G246-'2c'!I246</f>
        <v>-412932.31799999997</v>
      </c>
      <c r="I246" s="11">
        <f t="shared" ref="I246:I309" si="25">H246+G246</f>
        <v>-428902.06899999996</v>
      </c>
      <c r="J246" s="10">
        <f>'2a'!K246+'2b'!J245-'2c'!K246</f>
        <v>-14392.2</v>
      </c>
      <c r="K246" s="10">
        <f>'2a'!L246+'2b'!K245-'2c'!N246</f>
        <v>-124407.92600000001</v>
      </c>
      <c r="L246" s="11">
        <f t="shared" ref="L246:L309" si="26">K246+J246</f>
        <v>-138800.12600000002</v>
      </c>
      <c r="M246" s="11">
        <f>'2a'!N246+'2b'!M245-'2c'!S246</f>
        <v>-20391.721999999998</v>
      </c>
      <c r="N246" s="46"/>
    </row>
    <row r="247" spans="2:14" ht="50.1" hidden="1" customHeight="1">
      <c r="B247" s="17" t="s">
        <v>17</v>
      </c>
      <c r="C247" s="6">
        <f>'2a'!C247+'2b'!C246-'2c'!C247</f>
        <v>-670274.65850999998</v>
      </c>
      <c r="D247" s="5">
        <f>'2a'!D247+'2b'!D246-'2c'!D247</f>
        <v>-77475.569300000003</v>
      </c>
      <c r="E247" s="5">
        <f>'2a'!E247+'2b'!E246-'2c'!E247</f>
        <v>-93196.705000000002</v>
      </c>
      <c r="F247" s="6">
        <f t="shared" si="24"/>
        <v>-170672.27429999999</v>
      </c>
      <c r="G247" s="5">
        <f>'2a'!H247+'2b'!G246-'2c'!H247</f>
        <v>-10568.600000000002</v>
      </c>
      <c r="H247" s="5">
        <f>'2a'!G247+'2a'!I247+'2b'!H246-'2c'!G247-'2c'!I247</f>
        <v>-327876.12020999996</v>
      </c>
      <c r="I247" s="6">
        <f t="shared" si="25"/>
        <v>-338444.72020999994</v>
      </c>
      <c r="J247" s="5">
        <f>'2a'!K247+'2b'!J246-'2c'!K247</f>
        <v>-31862.613000000005</v>
      </c>
      <c r="K247" s="5">
        <f>'2a'!L247+'2b'!K246-'2c'!N247</f>
        <v>-112834.65599999999</v>
      </c>
      <c r="L247" s="6">
        <f t="shared" si="26"/>
        <v>-144697.269</v>
      </c>
      <c r="M247" s="6">
        <f>'2a'!N247+'2b'!M246-'2c'!S247</f>
        <v>-16460.395000000059</v>
      </c>
      <c r="N247" s="46"/>
    </row>
    <row r="248" spans="2:14" ht="50.1" hidden="1" customHeight="1">
      <c r="B248" s="16" t="s">
        <v>18</v>
      </c>
      <c r="C248" s="11">
        <f>'2a'!C248+'2b'!C247-'2c'!C248</f>
        <v>-829472.55642000027</v>
      </c>
      <c r="D248" s="10">
        <f>'2a'!D248+'2b'!D247-'2c'!D248</f>
        <v>-98168.090740000014</v>
      </c>
      <c r="E248" s="10">
        <f>'2a'!E248+'2b'!E247-'2c'!E248</f>
        <v>-94263.218999999997</v>
      </c>
      <c r="F248" s="11">
        <f t="shared" si="24"/>
        <v>-192431.30974</v>
      </c>
      <c r="G248" s="10">
        <f>'2a'!H248+'2b'!G247-'2c'!H248</f>
        <v>-10774.518</v>
      </c>
      <c r="H248" s="10">
        <f>'2a'!G248+'2a'!I248+'2b'!H247-'2c'!G248-'2c'!I248</f>
        <v>-462033.10261</v>
      </c>
      <c r="I248" s="11">
        <f t="shared" si="25"/>
        <v>-472807.62060999998</v>
      </c>
      <c r="J248" s="10">
        <f>'2a'!K248+'2b'!J247-'2c'!K248</f>
        <v>-28873.21342</v>
      </c>
      <c r="K248" s="10">
        <f>'2a'!L248+'2b'!K247-'2c'!N248</f>
        <v>-116955.19464999999</v>
      </c>
      <c r="L248" s="11">
        <f t="shared" si="26"/>
        <v>-145828.40807</v>
      </c>
      <c r="M248" s="11">
        <f>'2a'!N248+'2b'!M247-'2c'!S248</f>
        <v>-18405.218000000059</v>
      </c>
      <c r="N248" s="46"/>
    </row>
    <row r="249" spans="2:14" ht="50.1" hidden="1" customHeight="1">
      <c r="B249" s="17" t="s">
        <v>19</v>
      </c>
      <c r="C249" s="6">
        <f>'2a'!C249+'2b'!C248-'2c'!C249</f>
        <v>-728512.06599999988</v>
      </c>
      <c r="D249" s="5">
        <f>'2a'!D249+'2b'!D248-'2c'!D249</f>
        <v>-120130.57899999997</v>
      </c>
      <c r="E249" s="5">
        <f>'2a'!E249+'2b'!E248-'2c'!E249</f>
        <v>-96316.501000000004</v>
      </c>
      <c r="F249" s="6">
        <f t="shared" si="24"/>
        <v>-216447.07999999996</v>
      </c>
      <c r="G249" s="5">
        <f>'2a'!H249+'2b'!G248-'2c'!H249</f>
        <v>-10373.703</v>
      </c>
      <c r="H249" s="5">
        <f>'2a'!G249+'2a'!I249+'2b'!H248-'2c'!G249-'2c'!I249</f>
        <v>-363009.68200000003</v>
      </c>
      <c r="I249" s="6">
        <f t="shared" si="25"/>
        <v>-373383.38500000001</v>
      </c>
      <c r="J249" s="5">
        <f>'2a'!K249+'2b'!J248-'2c'!K249</f>
        <v>-21263.730000000003</v>
      </c>
      <c r="K249" s="5">
        <f>'2a'!L249+'2b'!K248-'2c'!N249</f>
        <v>-101905.02800000001</v>
      </c>
      <c r="L249" s="6">
        <f t="shared" si="26"/>
        <v>-123168.758</v>
      </c>
      <c r="M249" s="6">
        <f>'2a'!N249+'2b'!M248-'2c'!S249</f>
        <v>-15512.843000000001</v>
      </c>
      <c r="N249" s="46"/>
    </row>
    <row r="250" spans="2:14" ht="50.1" hidden="1" customHeight="1">
      <c r="B250" s="16" t="s">
        <v>20</v>
      </c>
      <c r="C250" s="11">
        <f>'2a'!C250+'2b'!C249-'2c'!C250</f>
        <v>-681354.67200000037</v>
      </c>
      <c r="D250" s="10">
        <f>'2a'!D250+'2b'!D249-'2c'!D250</f>
        <v>-124997.86700000003</v>
      </c>
      <c r="E250" s="10">
        <f>'2a'!E250+'2b'!E249-'2c'!E250</f>
        <v>-97752.584000000003</v>
      </c>
      <c r="F250" s="11">
        <f t="shared" si="24"/>
        <v>-222750.45100000003</v>
      </c>
      <c r="G250" s="10">
        <f>'2a'!H250+'2b'!G249-'2c'!H250</f>
        <v>-11241.581</v>
      </c>
      <c r="H250" s="10">
        <f>'2a'!G250+'2a'!I250+'2b'!H249-'2c'!G250-'2c'!I250</f>
        <v>-300309.701</v>
      </c>
      <c r="I250" s="11">
        <f t="shared" si="25"/>
        <v>-311551.28200000001</v>
      </c>
      <c r="J250" s="10">
        <f>'2a'!K250+'2b'!J249-'2c'!K250</f>
        <v>-30374.045999999995</v>
      </c>
      <c r="K250" s="10">
        <f>'2a'!L250+'2b'!K249-'2c'!N250</f>
        <v>-100113.78600000001</v>
      </c>
      <c r="L250" s="11">
        <f t="shared" si="26"/>
        <v>-130487.83199999999</v>
      </c>
      <c r="M250" s="11">
        <f>'2a'!N250+'2b'!M249-'2c'!S250</f>
        <v>-16565.107</v>
      </c>
      <c r="N250" s="46"/>
    </row>
    <row r="251" spans="2:14" ht="50.1" hidden="1" customHeight="1">
      <c r="B251" s="17" t="s">
        <v>21</v>
      </c>
      <c r="C251" s="6">
        <f>'2a'!C251+'2b'!C250-'2c'!C251</f>
        <v>-611167.50320000004</v>
      </c>
      <c r="D251" s="5">
        <f>'2a'!D251+'2b'!D250-'2c'!D251</f>
        <v>-38376.287199999962</v>
      </c>
      <c r="E251" s="5">
        <f>'2a'!E251+'2b'!E250-'2c'!E251</f>
        <v>-96764.036999999997</v>
      </c>
      <c r="F251" s="6">
        <f t="shared" si="24"/>
        <v>-135140.32419999997</v>
      </c>
      <c r="G251" s="5">
        <f>'2a'!H251+'2b'!G250-'2c'!H251</f>
        <v>-10489.157000000001</v>
      </c>
      <c r="H251" s="5">
        <f>'2a'!G251+'2a'!I251+'2b'!H250-'2c'!G251-'2c'!I251</f>
        <v>-347271.30499999999</v>
      </c>
      <c r="I251" s="6">
        <f t="shared" si="25"/>
        <v>-357760.462</v>
      </c>
      <c r="J251" s="5">
        <f>'2a'!K251+'2b'!J250-'2c'!K251</f>
        <v>-15457.324999999997</v>
      </c>
      <c r="K251" s="5">
        <f>'2a'!L251+'2b'!K250-'2c'!N251</f>
        <v>-99938.712999999989</v>
      </c>
      <c r="L251" s="6">
        <f t="shared" si="26"/>
        <v>-115396.03799999999</v>
      </c>
      <c r="M251" s="6">
        <f>'2a'!N251+'2b'!M250-'2c'!S251</f>
        <v>-2870.6789999999996</v>
      </c>
      <c r="N251" s="46"/>
    </row>
    <row r="252" spans="2:14" ht="50.1" hidden="1" customHeight="1">
      <c r="B252" s="16" t="s">
        <v>22</v>
      </c>
      <c r="C252" s="11">
        <f>'2a'!C252+'2b'!C251-'2c'!C252</f>
        <v>-534034.5612</v>
      </c>
      <c r="D252" s="10">
        <f>'2a'!D252+'2b'!D251-'2c'!D252</f>
        <v>-7156.0881999999692</v>
      </c>
      <c r="E252" s="10">
        <f>'2a'!E252+'2b'!E251-'2c'!E252</f>
        <v>-63168.131999999998</v>
      </c>
      <c r="F252" s="11">
        <f t="shared" si="24"/>
        <v>-70324.220199999967</v>
      </c>
      <c r="G252" s="10">
        <f>'2a'!H252+'2b'!G251-'2c'!H252</f>
        <v>-11596.803</v>
      </c>
      <c r="H252" s="10">
        <f>'2a'!G252+'2a'!I252+'2b'!H251-'2c'!G252-'2c'!I252</f>
        <v>-301201.505</v>
      </c>
      <c r="I252" s="11">
        <f t="shared" si="25"/>
        <v>-312798.30800000002</v>
      </c>
      <c r="J252" s="10">
        <f>'2a'!K252+'2b'!J251-'2c'!K252</f>
        <v>-25784.998</v>
      </c>
      <c r="K252" s="10">
        <f>'2a'!L252+'2b'!K251-'2c'!N252</f>
        <v>-108844.84699999999</v>
      </c>
      <c r="L252" s="11">
        <f t="shared" si="26"/>
        <v>-134629.845</v>
      </c>
      <c r="M252" s="11">
        <f>'2a'!N252+'2b'!M251-'2c'!S252</f>
        <v>-16282.188</v>
      </c>
      <c r="N252" s="46"/>
    </row>
    <row r="253" spans="2:14" ht="50.1" hidden="1" customHeight="1">
      <c r="B253" s="17" t="s">
        <v>23</v>
      </c>
      <c r="C253" s="6">
        <f>'2a'!C253+'2b'!C252-'2c'!C253</f>
        <v>-672415.14807999996</v>
      </c>
      <c r="D253" s="5">
        <f>'2a'!D253+'2b'!D252-'2c'!D253</f>
        <v>-7544.0979999999981</v>
      </c>
      <c r="E253" s="5">
        <f>'2a'!E253+'2b'!E252-'2c'!E253</f>
        <v>-122562.41900000001</v>
      </c>
      <c r="F253" s="6">
        <f t="shared" si="24"/>
        <v>-130106.51700000001</v>
      </c>
      <c r="G253" s="5">
        <f>'2a'!H253+'2b'!G252-'2c'!H253</f>
        <v>-14893.624000000002</v>
      </c>
      <c r="H253" s="5">
        <f>'2a'!G253+'2a'!I253+'2b'!H252-'2c'!G253-'2c'!I253</f>
        <v>-420579.85499999998</v>
      </c>
      <c r="I253" s="6">
        <f t="shared" si="25"/>
        <v>-435473.47899999999</v>
      </c>
      <c r="J253" s="5">
        <f>'2a'!K253+'2b'!J252-'2c'!K253</f>
        <v>32074.180999999997</v>
      </c>
      <c r="K253" s="5">
        <f>'2a'!L253+'2b'!K252-'2c'!N253</f>
        <v>-122772.28</v>
      </c>
      <c r="L253" s="6">
        <f t="shared" si="26"/>
        <v>-90698.099000000002</v>
      </c>
      <c r="M253" s="6">
        <f>'2a'!N253+'2b'!M252-'2c'!S253</f>
        <v>-16137.053079999983</v>
      </c>
      <c r="N253" s="46"/>
    </row>
    <row r="254" spans="2:14" ht="50.1" hidden="1" customHeight="1">
      <c r="B254" s="16" t="s">
        <v>24</v>
      </c>
      <c r="C254" s="11">
        <f>'2a'!C254+'2b'!C253-'2c'!C254</f>
        <v>-532142.04449999996</v>
      </c>
      <c r="D254" s="10">
        <f>'2a'!D254+'2b'!D253-'2c'!D254</f>
        <v>-23277.527499999997</v>
      </c>
      <c r="E254" s="10">
        <f>'2a'!E254+'2b'!E253-'2c'!E254</f>
        <v>-87344.909000000014</v>
      </c>
      <c r="F254" s="11">
        <f t="shared" si="24"/>
        <v>-110622.43650000001</v>
      </c>
      <c r="G254" s="10">
        <f>'2a'!H254+'2b'!G253-'2c'!H254</f>
        <v>-10266.531999999999</v>
      </c>
      <c r="H254" s="10">
        <f>'2a'!G254+'2a'!I254+'2b'!H253-'2c'!G254-'2c'!I254</f>
        <v>-307519.27300000004</v>
      </c>
      <c r="I254" s="11">
        <f t="shared" si="25"/>
        <v>-317785.80500000005</v>
      </c>
      <c r="J254" s="10">
        <f>'2a'!K254+'2b'!J253-'2c'!K254</f>
        <v>14102.699000000008</v>
      </c>
      <c r="K254" s="10">
        <f>'2a'!L254+'2b'!K253-'2c'!N254</f>
        <v>-84423.917999999991</v>
      </c>
      <c r="L254" s="11">
        <f t="shared" si="26"/>
        <v>-70321.218999999983</v>
      </c>
      <c r="M254" s="11">
        <f>'2a'!N254+'2b'!M253-'2c'!S254</f>
        <v>-33412.584000000003</v>
      </c>
      <c r="N254" s="46"/>
    </row>
    <row r="255" spans="2:14" ht="50.1" hidden="1" customHeight="1">
      <c r="B255" s="17" t="s">
        <v>25</v>
      </c>
      <c r="C255" s="6">
        <f>'2a'!C255+'2b'!C254-'2c'!C255</f>
        <v>-760285.39199999999</v>
      </c>
      <c r="D255" s="5">
        <f>'2a'!D255+'2b'!D254-'2c'!D255</f>
        <v>-77652.362999999983</v>
      </c>
      <c r="E255" s="5">
        <f>'2a'!E255+'2b'!E254-'2c'!E255</f>
        <v>-117171.79399999999</v>
      </c>
      <c r="F255" s="6">
        <f t="shared" si="24"/>
        <v>-194824.15699999998</v>
      </c>
      <c r="G255" s="5">
        <f>'2a'!H255+'2b'!G254-'2c'!H255</f>
        <v>-13181.848</v>
      </c>
      <c r="H255" s="5">
        <f>'2a'!G255+'2a'!I255+'2b'!H254-'2c'!G255-'2c'!I255</f>
        <v>-402060.11699999997</v>
      </c>
      <c r="I255" s="6">
        <f t="shared" si="25"/>
        <v>-415241.96499999997</v>
      </c>
      <c r="J255" s="5">
        <f>'2a'!K255+'2b'!J254-'2c'!K255</f>
        <v>3700.6500000000015</v>
      </c>
      <c r="K255" s="5">
        <f>'2a'!L255+'2b'!K254-'2c'!N255</f>
        <v>-135860.94500000001</v>
      </c>
      <c r="L255" s="6">
        <f t="shared" si="26"/>
        <v>-132160.29500000001</v>
      </c>
      <c r="M255" s="6">
        <f>'2a'!N255+'2b'!M254-'2c'!S255</f>
        <v>-18058.974999999999</v>
      </c>
      <c r="N255" s="46"/>
    </row>
    <row r="256" spans="2:14" ht="50.1" hidden="1" customHeight="1">
      <c r="B256" s="16" t="s">
        <v>26</v>
      </c>
      <c r="C256" s="11">
        <f>'2a'!C256+'2b'!C255-'2c'!C256</f>
        <v>-799201.34299999999</v>
      </c>
      <c r="D256" s="10">
        <f>'2a'!D256+'2b'!D255-'2c'!D256</f>
        <v>-87717.599000000017</v>
      </c>
      <c r="E256" s="10">
        <f>'2a'!E256+'2b'!E255-'2c'!E256</f>
        <v>-106684.10400000001</v>
      </c>
      <c r="F256" s="11">
        <f t="shared" si="24"/>
        <v>-194401.70300000004</v>
      </c>
      <c r="G256" s="10">
        <f>'2a'!H256+'2b'!G255-'2c'!H256</f>
        <v>-8606.773000000001</v>
      </c>
      <c r="H256" s="10">
        <f>'2a'!G256+'2a'!I256+'2b'!H255-'2c'!G256-'2c'!I256</f>
        <v>-440506.28899999999</v>
      </c>
      <c r="I256" s="11">
        <f t="shared" si="25"/>
        <v>-449113.06199999998</v>
      </c>
      <c r="J256" s="10">
        <f>'2a'!K256+'2b'!J255-'2c'!K256</f>
        <v>-18230.215999999993</v>
      </c>
      <c r="K256" s="10">
        <f>'2a'!L256+'2b'!K255-'2c'!N256</f>
        <v>-118105.614</v>
      </c>
      <c r="L256" s="11">
        <f t="shared" si="26"/>
        <v>-136335.82999999999</v>
      </c>
      <c r="M256" s="11">
        <f>'2a'!N256+'2b'!M255-'2c'!S256</f>
        <v>-19350.748</v>
      </c>
      <c r="N256" s="46"/>
    </row>
    <row r="257" spans="2:14" ht="50.1" hidden="1" customHeight="1">
      <c r="B257" s="17" t="s">
        <v>27</v>
      </c>
      <c r="C257" s="6">
        <f>'2a'!C257+'2b'!C256-'2c'!C257</f>
        <v>-762897.31300000008</v>
      </c>
      <c r="D257" s="5">
        <f>'2a'!D257+'2b'!D256-'2c'!D257</f>
        <v>-21753.340999999986</v>
      </c>
      <c r="E257" s="5">
        <f>'2a'!E257+'2b'!E256-'2c'!E257</f>
        <v>-107197.87400000001</v>
      </c>
      <c r="F257" s="6">
        <f t="shared" si="24"/>
        <v>-128951.215</v>
      </c>
      <c r="G257" s="5">
        <f>'2a'!H257+'2b'!G256-'2c'!H257</f>
        <v>-10218.604999999998</v>
      </c>
      <c r="H257" s="5">
        <f>'2a'!G257+'2a'!I257+'2b'!H256-'2c'!G257-'2c'!I257</f>
        <v>-460567.50400000002</v>
      </c>
      <c r="I257" s="6">
        <f t="shared" si="25"/>
        <v>-470786.109</v>
      </c>
      <c r="J257" s="5">
        <f>'2a'!K257+'2b'!J256-'2c'!K257</f>
        <v>4263.3740000000034</v>
      </c>
      <c r="K257" s="5">
        <f>'2a'!L257+'2b'!K256-'2c'!N257</f>
        <v>-146047.13400000002</v>
      </c>
      <c r="L257" s="6">
        <f t="shared" si="26"/>
        <v>-141783.76</v>
      </c>
      <c r="M257" s="6">
        <f>'2a'!N257+'2b'!M256-'2c'!S257</f>
        <v>-21376.228999999999</v>
      </c>
      <c r="N257" s="46"/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5"/>
      <c r="J258" s="36"/>
      <c r="K258" s="36"/>
      <c r="L258" s="35"/>
      <c r="M258" s="35"/>
      <c r="N258" s="46"/>
    </row>
    <row r="259" spans="2:14" ht="50.1" hidden="1" customHeight="1">
      <c r="B259" s="16" t="s">
        <v>16</v>
      </c>
      <c r="C259" s="11">
        <f>'2a'!C259+'2b'!C258-'2c'!C259</f>
        <v>-705413.00799999991</v>
      </c>
      <c r="D259" s="10">
        <f>'2a'!D259+'2b'!D258-'2c'!D259</f>
        <v>-90424.577000000019</v>
      </c>
      <c r="E259" s="10">
        <f>'2a'!E259+'2b'!E258-'2c'!E259</f>
        <v>-106869.516</v>
      </c>
      <c r="F259" s="11">
        <f t="shared" ref="F259:F270" si="27">E259+D259</f>
        <v>-197294.09300000002</v>
      </c>
      <c r="G259" s="10">
        <f>'2a'!H259+'2b'!G258-'2c'!H259</f>
        <v>-9782.1809999999987</v>
      </c>
      <c r="H259" s="10">
        <f>'2a'!G259+'2a'!I259+'2b'!H258-'2c'!G259-'2c'!I259</f>
        <v>-384120.38100000005</v>
      </c>
      <c r="I259" s="11">
        <f t="shared" si="25"/>
        <v>-393902.56200000003</v>
      </c>
      <c r="J259" s="10">
        <f>'2a'!K259+'2b'!J258-'2c'!K259</f>
        <v>41950.853999999999</v>
      </c>
      <c r="K259" s="10">
        <f>'2a'!L259+'2b'!K258-'2c'!N259</f>
        <v>-145647.889</v>
      </c>
      <c r="L259" s="11">
        <f t="shared" si="26"/>
        <v>-103697.035</v>
      </c>
      <c r="M259" s="11">
        <f>'2a'!N259+'2b'!M258-'2c'!S259</f>
        <v>-10519.318000000001</v>
      </c>
      <c r="N259" s="46"/>
    </row>
    <row r="260" spans="2:14" ht="50.1" hidden="1" customHeight="1">
      <c r="B260" s="17" t="s">
        <v>17</v>
      </c>
      <c r="C260" s="6">
        <f>'2a'!C260+'2b'!C259-'2c'!C260</f>
        <v>-727127.5560000001</v>
      </c>
      <c r="D260" s="5">
        <f>'2a'!D260+'2b'!D259-'2c'!D260</f>
        <v>-95188.387000000017</v>
      </c>
      <c r="E260" s="5">
        <f>'2a'!E260+'2b'!E259-'2c'!E260</f>
        <v>-75481.120999999999</v>
      </c>
      <c r="F260" s="6">
        <f t="shared" si="27"/>
        <v>-170669.50800000003</v>
      </c>
      <c r="G260" s="5">
        <f>'2a'!H260+'2b'!G259-'2c'!H260</f>
        <v>-6193.8099999999995</v>
      </c>
      <c r="H260" s="5">
        <f>'2a'!G260+'2a'!I260+'2b'!H259-'2c'!G260-'2c'!I260</f>
        <v>-400779.96799999999</v>
      </c>
      <c r="I260" s="6">
        <f t="shared" si="25"/>
        <v>-406973.77799999999</v>
      </c>
      <c r="J260" s="5">
        <f>'2a'!K260+'2b'!J259-'2c'!K260</f>
        <v>-34872.839999999997</v>
      </c>
      <c r="K260" s="5">
        <f>'2a'!L260+'2b'!K259-'2c'!N260</f>
        <v>-95768.747999999992</v>
      </c>
      <c r="L260" s="6">
        <f t="shared" si="26"/>
        <v>-130641.58799999999</v>
      </c>
      <c r="M260" s="6">
        <f>'2a'!N260+'2b'!M259-'2c'!S260</f>
        <v>-18842.682000000001</v>
      </c>
      <c r="N260" s="46"/>
    </row>
    <row r="261" spans="2:14" ht="50.1" hidden="1" customHeight="1">
      <c r="B261" s="16" t="s">
        <v>18</v>
      </c>
      <c r="C261" s="11">
        <f>'2a'!C261+'2b'!C260-'2c'!C261</f>
        <v>-776538.41579999996</v>
      </c>
      <c r="D261" s="10">
        <f>'2a'!D261+'2b'!D260-'2c'!D261</f>
        <v>-91909.097800000018</v>
      </c>
      <c r="E261" s="10">
        <f>'2a'!E261+'2b'!E260-'2c'!E261</f>
        <v>-96808.944999999992</v>
      </c>
      <c r="F261" s="11">
        <f t="shared" si="27"/>
        <v>-188718.0428</v>
      </c>
      <c r="G261" s="10">
        <f>'2a'!H261+'2b'!G260-'2c'!H261</f>
        <v>-6043.2760000000017</v>
      </c>
      <c r="H261" s="10">
        <f>'2a'!G261+'2a'!I261+'2b'!H260-'2c'!G261-'2c'!I261</f>
        <v>-428038.71200000006</v>
      </c>
      <c r="I261" s="11">
        <f t="shared" si="25"/>
        <v>-434081.98800000007</v>
      </c>
      <c r="J261" s="10">
        <f>'2a'!K261+'2b'!J260-'2c'!K261</f>
        <v>-32703.572</v>
      </c>
      <c r="K261" s="10">
        <f>'2a'!L261+'2b'!K260-'2c'!N261</f>
        <v>-98493.229000000007</v>
      </c>
      <c r="L261" s="11">
        <f t="shared" si="26"/>
        <v>-131196.80100000001</v>
      </c>
      <c r="M261" s="11">
        <f>'2a'!N261+'2b'!M260-'2c'!S261</f>
        <v>-22541.584000000003</v>
      </c>
      <c r="N261" s="46"/>
    </row>
    <row r="262" spans="2:14" ht="50.1" hidden="1" customHeight="1">
      <c r="B262" s="17" t="s">
        <v>19</v>
      </c>
      <c r="C262" s="6">
        <f>'2a'!C262+'2b'!C261-'2c'!C262</f>
        <v>-872462.49991000001</v>
      </c>
      <c r="D262" s="5">
        <f>'2a'!D262+'2b'!D261-'2c'!D262</f>
        <v>-86305.556910000014</v>
      </c>
      <c r="E262" s="5">
        <f>'2a'!E262+'2b'!E261-'2c'!E262</f>
        <v>-96689.562000000005</v>
      </c>
      <c r="F262" s="6">
        <f t="shared" si="27"/>
        <v>-182995.11891000002</v>
      </c>
      <c r="G262" s="5">
        <f>'2a'!H262+'2b'!G261-'2c'!H262</f>
        <v>-8762.9740000000002</v>
      </c>
      <c r="H262" s="5">
        <f>'2a'!G262+'2a'!I262+'2b'!H261-'2c'!G262-'2c'!I262</f>
        <v>-333082.74400000001</v>
      </c>
      <c r="I262" s="6">
        <f t="shared" si="25"/>
        <v>-341845.71799999999</v>
      </c>
      <c r="J262" s="5">
        <f>'2a'!K262+'2b'!J261-'2c'!K262</f>
        <v>-20899.131000000001</v>
      </c>
      <c r="K262" s="5">
        <f>'2a'!L262+'2b'!K261-'2c'!N262</f>
        <v>-314618.04200000002</v>
      </c>
      <c r="L262" s="6">
        <f t="shared" si="26"/>
        <v>-335517.17300000001</v>
      </c>
      <c r="M262" s="6">
        <f>'2a'!N262+'2b'!M261-'2c'!S262</f>
        <v>-12104.490000000031</v>
      </c>
      <c r="N262" s="46"/>
    </row>
    <row r="263" spans="2:14" ht="50.1" hidden="1" customHeight="1">
      <c r="B263" s="16" t="s">
        <v>20</v>
      </c>
      <c r="C263" s="11">
        <f>'2a'!C263+'2b'!C262-'2c'!C263</f>
        <v>-798996.61650000024</v>
      </c>
      <c r="D263" s="10">
        <f>'2a'!D263+'2b'!D262-'2c'!D263</f>
        <v>-106103.97409999996</v>
      </c>
      <c r="E263" s="10">
        <f>'2a'!E263+'2b'!E262-'2c'!E263</f>
        <v>-107691.6054</v>
      </c>
      <c r="F263" s="11">
        <f t="shared" si="27"/>
        <v>-213795.57949999996</v>
      </c>
      <c r="G263" s="10">
        <f>'2a'!H263+'2b'!G262-'2c'!H263</f>
        <v>-14259.838</v>
      </c>
      <c r="H263" s="10">
        <f>'2a'!G263+'2a'!I263+'2b'!H262-'2c'!G263-'2c'!I263</f>
        <v>-378783.52</v>
      </c>
      <c r="I263" s="11">
        <f t="shared" si="25"/>
        <v>-393043.35800000001</v>
      </c>
      <c r="J263" s="10">
        <f>'2a'!K263+'2b'!J262-'2c'!K263</f>
        <v>-30016.574999999997</v>
      </c>
      <c r="K263" s="10">
        <f>'2a'!L263+'2b'!K262-'2c'!N263</f>
        <v>-145034.15299999999</v>
      </c>
      <c r="L263" s="11">
        <f t="shared" si="26"/>
        <v>-175050.728</v>
      </c>
      <c r="M263" s="11">
        <f>'2a'!N263+'2b'!M262-'2c'!S263</f>
        <v>-17106.951000000146</v>
      </c>
      <c r="N263" s="46"/>
    </row>
    <row r="264" spans="2:14" ht="50.1" hidden="1" customHeight="1">
      <c r="B264" s="17" t="s">
        <v>21</v>
      </c>
      <c r="C264" s="6">
        <f>'2a'!C264+'2b'!C263-'2c'!C264</f>
        <v>-649721.45399999991</v>
      </c>
      <c r="D264" s="5">
        <f>'2a'!D264+'2b'!D263-'2c'!D264</f>
        <v>-10452.314999999973</v>
      </c>
      <c r="E264" s="5">
        <f>'2a'!E264+'2b'!E263-'2c'!E264</f>
        <v>-85891.712</v>
      </c>
      <c r="F264" s="6">
        <f t="shared" si="27"/>
        <v>-96344.026999999973</v>
      </c>
      <c r="G264" s="5">
        <f>'2a'!H264+'2b'!G263-'2c'!H264</f>
        <v>-8364.0490000000009</v>
      </c>
      <c r="H264" s="5">
        <f>'2a'!G264+'2a'!I264+'2b'!H263-'2c'!G264-'2c'!I264</f>
        <v>-374633.68299999996</v>
      </c>
      <c r="I264" s="6">
        <f t="shared" si="25"/>
        <v>-382997.73199999996</v>
      </c>
      <c r="J264" s="5">
        <f>'2a'!K264+'2b'!J263-'2c'!K264</f>
        <v>-33025.883000000002</v>
      </c>
      <c r="K264" s="5">
        <f>'2a'!L264+'2b'!K263-'2c'!N264</f>
        <v>-124006.93800000001</v>
      </c>
      <c r="L264" s="6">
        <f t="shared" si="26"/>
        <v>-157032.821</v>
      </c>
      <c r="M264" s="6">
        <f>'2a'!N264+'2b'!M263-'2c'!S264</f>
        <v>-13346.874000000002</v>
      </c>
      <c r="N264" s="46"/>
    </row>
    <row r="265" spans="2:14" ht="50.1" hidden="1" customHeight="1">
      <c r="B265" s="16" t="s">
        <v>22</v>
      </c>
      <c r="C265" s="11">
        <f>'2a'!C265+'2b'!C264-'2c'!C265</f>
        <v>-817217.74199999985</v>
      </c>
      <c r="D265" s="10">
        <f>'2a'!D265+'2b'!D264-'2c'!D265</f>
        <v>-41641.199000000022</v>
      </c>
      <c r="E265" s="10">
        <f>'2a'!E265+'2b'!E264-'2c'!E265</f>
        <v>-133779.57</v>
      </c>
      <c r="F265" s="11">
        <f t="shared" si="27"/>
        <v>-175420.76900000003</v>
      </c>
      <c r="G265" s="10">
        <f>'2a'!H265+'2b'!G264-'2c'!H265</f>
        <v>-11303.891999999998</v>
      </c>
      <c r="H265" s="10">
        <f>'2a'!G265+'2a'!I265+'2b'!H264-'2c'!G265-'2c'!I265</f>
        <v>-418911.71499999997</v>
      </c>
      <c r="I265" s="11">
        <f t="shared" si="25"/>
        <v>-430215.60699999996</v>
      </c>
      <c r="J265" s="10">
        <f>'2a'!K265+'2b'!J264-'2c'!K265</f>
        <v>-51260.093999999997</v>
      </c>
      <c r="K265" s="10">
        <f>'2a'!L265+'2b'!K264-'2c'!N265</f>
        <v>-136021.77800000002</v>
      </c>
      <c r="L265" s="11">
        <f t="shared" si="26"/>
        <v>-187281.87200000003</v>
      </c>
      <c r="M265" s="11">
        <f>'2a'!N265+'2b'!M264-'2c'!S265</f>
        <v>-24299.493999999999</v>
      </c>
      <c r="N265" s="46"/>
    </row>
    <row r="266" spans="2:14" ht="50.1" hidden="1" customHeight="1">
      <c r="B266" s="17" t="s">
        <v>23</v>
      </c>
      <c r="C266" s="6">
        <f>'2a'!C266+'2b'!C265-'2c'!C266</f>
        <v>-735103.09649999975</v>
      </c>
      <c r="D266" s="5">
        <f>'2a'!D266+'2b'!D265-'2c'!D266</f>
        <v>-11934.864499999967</v>
      </c>
      <c r="E266" s="5">
        <f>'2a'!E266+'2b'!E265-'2c'!E266</f>
        <v>-136300.07999999999</v>
      </c>
      <c r="F266" s="6">
        <f t="shared" si="27"/>
        <v>-148234.94449999995</v>
      </c>
      <c r="G266" s="5">
        <f>'2a'!H266+'2b'!G265-'2c'!H266</f>
        <v>-13154.199000000001</v>
      </c>
      <c r="H266" s="5">
        <f>'2a'!G266+'2a'!I266+'2b'!H265-'2c'!G266-'2c'!I266</f>
        <v>-379990.29799999995</v>
      </c>
      <c r="I266" s="6">
        <f t="shared" si="25"/>
        <v>-393144.49699999997</v>
      </c>
      <c r="J266" s="5">
        <f>'2a'!K266+'2b'!J265-'2c'!K266</f>
        <v>-54729.561000000009</v>
      </c>
      <c r="K266" s="5">
        <f>'2a'!L266+'2b'!K265-'2c'!N266</f>
        <v>-121993.86099999999</v>
      </c>
      <c r="L266" s="6">
        <f t="shared" si="26"/>
        <v>-176723.42199999999</v>
      </c>
      <c r="M266" s="6">
        <f>'2a'!N266+'2b'!M265-'2c'!S266</f>
        <v>-17000.233</v>
      </c>
      <c r="N266" s="46"/>
    </row>
    <row r="267" spans="2:14" ht="50.1" hidden="1" customHeight="1">
      <c r="B267" s="16" t="s">
        <v>24</v>
      </c>
      <c r="C267" s="11">
        <f>'2a'!C267+'2b'!C266-'2c'!C267</f>
        <v>-632199.69699999993</v>
      </c>
      <c r="D267" s="10">
        <f>'2a'!D267+'2b'!D266-'2c'!D267</f>
        <v>16816.099999999977</v>
      </c>
      <c r="E267" s="10">
        <f>'2a'!E267+'2b'!E266-'2c'!E267</f>
        <v>-97256.256999999998</v>
      </c>
      <c r="F267" s="11">
        <f t="shared" si="27"/>
        <v>-80440.157000000021</v>
      </c>
      <c r="G267" s="10">
        <f>'2a'!H267+'2b'!G266-'2c'!H267</f>
        <v>-8745.0669999999991</v>
      </c>
      <c r="H267" s="10">
        <f>'2a'!G267+'2a'!I267+'2b'!H266-'2c'!G267-'2c'!I267</f>
        <v>-356974.83999999997</v>
      </c>
      <c r="I267" s="11">
        <f t="shared" si="25"/>
        <v>-365719.90699999995</v>
      </c>
      <c r="J267" s="10">
        <f>'2a'!K267+'2b'!J266-'2c'!K267</f>
        <v>-28076.949999999997</v>
      </c>
      <c r="K267" s="10">
        <f>'2a'!L267+'2b'!K266-'2c'!N267</f>
        <v>-135790.78899999999</v>
      </c>
      <c r="L267" s="11">
        <f t="shared" si="26"/>
        <v>-163867.739</v>
      </c>
      <c r="M267" s="11">
        <f>'2a'!N267+'2b'!M266-'2c'!S267</f>
        <v>-22171.894</v>
      </c>
      <c r="N267" s="46"/>
    </row>
    <row r="268" spans="2:14" ht="50.1" hidden="1" customHeight="1">
      <c r="B268" s="17" t="s">
        <v>25</v>
      </c>
      <c r="C268" s="6">
        <f>'2a'!C268+'2b'!C267-'2c'!C268</f>
        <v>-862168.69280000008</v>
      </c>
      <c r="D268" s="5">
        <f>'2a'!D268+'2b'!D267-'2c'!D268</f>
        <v>-60143.491800000018</v>
      </c>
      <c r="E268" s="5">
        <f>'2a'!E268+'2b'!E267-'2c'!E268</f>
        <v>-126288.61800000002</v>
      </c>
      <c r="F268" s="6">
        <f t="shared" si="27"/>
        <v>-186432.10980000003</v>
      </c>
      <c r="G268" s="5">
        <f>'2a'!H268+'2b'!G267-'2c'!H268</f>
        <v>-9246.9889999999996</v>
      </c>
      <c r="H268" s="5">
        <f>'2a'!G268+'2a'!I268+'2b'!H267-'2c'!G268-'2c'!I268</f>
        <v>-497357.26899999997</v>
      </c>
      <c r="I268" s="6">
        <f t="shared" si="25"/>
        <v>-506604.25799999997</v>
      </c>
      <c r="J268" s="5">
        <f>'2a'!K268+'2b'!J267-'2c'!K268</f>
        <v>-19807.976999999999</v>
      </c>
      <c r="K268" s="5">
        <f>'2a'!L268+'2b'!K267-'2c'!N268</f>
        <v>-118189.45799999998</v>
      </c>
      <c r="L268" s="6">
        <f t="shared" si="26"/>
        <v>-137997.435</v>
      </c>
      <c r="M268" s="6">
        <f>'2a'!N268+'2b'!M267-'2c'!S268</f>
        <v>-31134.89</v>
      </c>
      <c r="N268" s="46"/>
    </row>
    <row r="269" spans="2:14" ht="50.1" hidden="1" customHeight="1">
      <c r="B269" s="16" t="s">
        <v>26</v>
      </c>
      <c r="C269" s="11">
        <f>'2a'!C269+'2b'!C268-'2c'!C269</f>
        <v>-782922.40150000004</v>
      </c>
      <c r="D269" s="10">
        <f>'2a'!D269+'2b'!D268-'2c'!D269</f>
        <v>-45161.443500000023</v>
      </c>
      <c r="E269" s="10">
        <f>'2a'!E269+'2b'!E268-'2c'!E269</f>
        <v>-106184.253</v>
      </c>
      <c r="F269" s="11">
        <f t="shared" si="27"/>
        <v>-151345.69650000002</v>
      </c>
      <c r="G269" s="10">
        <f>'2a'!H269+'2b'!G268-'2c'!H269</f>
        <v>-5743.259</v>
      </c>
      <c r="H269" s="10">
        <f>'2a'!G269+'2a'!I269+'2b'!H268-'2c'!G269-'2c'!I269</f>
        <v>-444168.45700000005</v>
      </c>
      <c r="I269" s="11">
        <f t="shared" si="25"/>
        <v>-449911.71600000007</v>
      </c>
      <c r="J269" s="10">
        <f>'2a'!K269+'2b'!J268-'2c'!K269</f>
        <v>-68268.864000000001</v>
      </c>
      <c r="K269" s="10">
        <f>'2a'!L269+'2b'!K268-'2c'!N269</f>
        <v>-81020.096000000005</v>
      </c>
      <c r="L269" s="11">
        <f t="shared" si="26"/>
        <v>-149288.96000000002</v>
      </c>
      <c r="M269" s="11">
        <f>'2a'!N269+'2b'!M268-'2c'!S269</f>
        <v>-32376.029000000002</v>
      </c>
      <c r="N269" s="46"/>
    </row>
    <row r="270" spans="2:14" ht="50.1" hidden="1" customHeight="1">
      <c r="B270" s="17" t="s">
        <v>27</v>
      </c>
      <c r="C270" s="6">
        <f>'2a'!C270+'2b'!C269-'2c'!C270</f>
        <v>-860700.9850000001</v>
      </c>
      <c r="D270" s="5">
        <f>'2a'!D270+'2b'!D269-'2c'!D270</f>
        <v>-21228.323000000004</v>
      </c>
      <c r="E270" s="5">
        <f>'2a'!E270+'2b'!E269-'2c'!E270</f>
        <v>-176413.894</v>
      </c>
      <c r="F270" s="6">
        <f t="shared" si="27"/>
        <v>-197642.217</v>
      </c>
      <c r="G270" s="5">
        <f>'2a'!H270+'2b'!G269-'2c'!H270</f>
        <v>-5783.0420000000013</v>
      </c>
      <c r="H270" s="5">
        <f>'2a'!G270+'2a'!I270+'2b'!H269-'2c'!G270-'2c'!I270</f>
        <v>-492493.44699999999</v>
      </c>
      <c r="I270" s="6">
        <f t="shared" si="25"/>
        <v>-498276.489</v>
      </c>
      <c r="J270" s="5">
        <f>'2a'!K270+'2b'!J269-'2c'!K270</f>
        <v>-45358.031999999992</v>
      </c>
      <c r="K270" s="5">
        <f>'2a'!L270+'2b'!K269-'2c'!N270</f>
        <v>-97840.437999999995</v>
      </c>
      <c r="L270" s="6">
        <f t="shared" si="26"/>
        <v>-143198.46999999997</v>
      </c>
      <c r="M270" s="6">
        <f>'2a'!N270+'2b'!M269-'2c'!S270</f>
        <v>-21583.809000000001</v>
      </c>
      <c r="N270" s="46"/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5"/>
      <c r="J271" s="36"/>
      <c r="K271" s="36"/>
      <c r="L271" s="35"/>
      <c r="M271" s="35"/>
      <c r="N271" s="46"/>
    </row>
    <row r="272" spans="2:14" ht="50.1" hidden="1" customHeight="1">
      <c r="B272" s="16" t="s">
        <v>16</v>
      </c>
      <c r="C272" s="11">
        <f>'2a'!C272+'2b'!C271-'2c'!C272</f>
        <v>-852523.67300000007</v>
      </c>
      <c r="D272" s="10">
        <f>'2a'!D272+'2b'!D271-'2c'!D272</f>
        <v>-71219.064000000013</v>
      </c>
      <c r="E272" s="10">
        <f>'2a'!E272+'2b'!E271-'2c'!E272</f>
        <v>-120402.57799999999</v>
      </c>
      <c r="F272" s="11">
        <f t="shared" ref="F272:F283" si="28">E272+D272</f>
        <v>-191621.64199999999</v>
      </c>
      <c r="G272" s="10">
        <f>'2a'!H272+'2b'!G271-'2c'!H272</f>
        <v>-10481.472000000002</v>
      </c>
      <c r="H272" s="10">
        <f>'2a'!G272+'2a'!I272+'2b'!H271-'2c'!G272-'2c'!I272</f>
        <v>-465597.36199999996</v>
      </c>
      <c r="I272" s="11">
        <f t="shared" si="25"/>
        <v>-476078.83399999997</v>
      </c>
      <c r="J272" s="10">
        <f>'2a'!K272+'2b'!J271-'2c'!K272</f>
        <v>-49569.489000000001</v>
      </c>
      <c r="K272" s="10">
        <f>'2a'!L272+'2b'!K271-'2c'!N272</f>
        <v>-109080.076</v>
      </c>
      <c r="L272" s="11">
        <f t="shared" si="26"/>
        <v>-158649.565</v>
      </c>
      <c r="M272" s="11">
        <f>'2a'!N272+'2b'!M271-'2c'!S272</f>
        <v>-26173.632000000001</v>
      </c>
      <c r="N272" s="46"/>
    </row>
    <row r="273" spans="2:14" ht="50.1" hidden="1" customHeight="1">
      <c r="B273" s="17" t="s">
        <v>17</v>
      </c>
      <c r="C273" s="6">
        <f>'2a'!C273+'2b'!C272-'2c'!C273</f>
        <v>-658443.60399999982</v>
      </c>
      <c r="D273" s="5">
        <f>'2a'!D273+'2b'!D272-'2c'!D273</f>
        <v>-86740.112999999983</v>
      </c>
      <c r="E273" s="5">
        <f>'2a'!E273+'2b'!E272-'2c'!E273</f>
        <v>-46103.072</v>
      </c>
      <c r="F273" s="6">
        <f t="shared" si="28"/>
        <v>-132843.185</v>
      </c>
      <c r="G273" s="5">
        <f>'2a'!H273+'2b'!G272-'2c'!H273</f>
        <v>-8264.4470000000001</v>
      </c>
      <c r="H273" s="5">
        <f>'2a'!G273+'2a'!I273+'2b'!H272-'2c'!G273-'2c'!I273</f>
        <v>-380122.93900000001</v>
      </c>
      <c r="I273" s="6">
        <f t="shared" si="25"/>
        <v>-388387.386</v>
      </c>
      <c r="J273" s="5">
        <f>'2a'!K273+'2b'!J272-'2c'!K273</f>
        <v>-31785.455999999995</v>
      </c>
      <c r="K273" s="5">
        <f>'2a'!L273+'2b'!K272-'2c'!N273</f>
        <v>-80127.698000000004</v>
      </c>
      <c r="L273" s="6">
        <f t="shared" si="26"/>
        <v>-111913.15399999999</v>
      </c>
      <c r="M273" s="6">
        <f>'2a'!N273+'2b'!M272-'2c'!S273</f>
        <v>-25299.879000000001</v>
      </c>
      <c r="N273" s="46"/>
    </row>
    <row r="274" spans="2:14" ht="50.1" hidden="1" customHeight="1">
      <c r="B274" s="16" t="s">
        <v>18</v>
      </c>
      <c r="C274" s="11">
        <f>'2a'!C274+'2b'!C273-'2c'!C274</f>
        <v>-646454.45119999989</v>
      </c>
      <c r="D274" s="10">
        <f>'2a'!D274+'2b'!D273-'2c'!D274</f>
        <v>-58237.749199999962</v>
      </c>
      <c r="E274" s="10">
        <f>'2a'!E274+'2b'!E273-'2c'!E274</f>
        <v>-55973.854000000007</v>
      </c>
      <c r="F274" s="11">
        <f t="shared" si="28"/>
        <v>-114211.60319999997</v>
      </c>
      <c r="G274" s="10">
        <f>'2a'!H274+'2b'!G273-'2c'!H274</f>
        <v>-9836.6939999999995</v>
      </c>
      <c r="H274" s="10">
        <f>'2a'!G274+'2a'!I274+'2b'!H273-'2c'!G274-'2c'!I274</f>
        <v>-347669.859</v>
      </c>
      <c r="I274" s="11">
        <f t="shared" si="25"/>
        <v>-357506.55300000001</v>
      </c>
      <c r="J274" s="10">
        <f>'2a'!K274+'2b'!J273-'2c'!K274</f>
        <v>-35086.557000000001</v>
      </c>
      <c r="K274" s="10">
        <f>'2a'!L274+'2b'!K273-'2c'!N274</f>
        <v>-121558.67600000001</v>
      </c>
      <c r="L274" s="11">
        <f t="shared" si="26"/>
        <v>-156645.23300000001</v>
      </c>
      <c r="M274" s="11">
        <f>'2a'!N274+'2b'!M273-'2c'!S274</f>
        <v>-18091.061999999998</v>
      </c>
      <c r="N274" s="46"/>
    </row>
    <row r="275" spans="2:14" ht="50.1" hidden="1" customHeight="1">
      <c r="B275" s="17" t="s">
        <v>19</v>
      </c>
      <c r="C275" s="6">
        <f>'2a'!C275+'2b'!C274-'2c'!C275</f>
        <v>-777660.89600000007</v>
      </c>
      <c r="D275" s="5">
        <f>'2a'!D275+'2b'!D274-'2c'!D275</f>
        <v>-100273.93400000001</v>
      </c>
      <c r="E275" s="5">
        <f>'2a'!E275+'2b'!E274-'2c'!E275</f>
        <v>-54402.19200000001</v>
      </c>
      <c r="F275" s="6">
        <f t="shared" si="28"/>
        <v>-154676.12600000002</v>
      </c>
      <c r="G275" s="5">
        <f>'2a'!H275+'2b'!G274-'2c'!H275</f>
        <v>-15171.513000000003</v>
      </c>
      <c r="H275" s="5">
        <f>'2a'!G275+'2a'!I275+'2b'!H274-'2c'!G275-'2c'!I275</f>
        <v>-435284.98400000005</v>
      </c>
      <c r="I275" s="6">
        <f t="shared" si="25"/>
        <v>-450456.49700000003</v>
      </c>
      <c r="J275" s="5">
        <f>'2a'!K275+'2b'!J274-'2c'!K275</f>
        <v>-41764.407000000007</v>
      </c>
      <c r="K275" s="5">
        <f>'2a'!L275+'2b'!K274-'2c'!N275</f>
        <v>-110617.19200000001</v>
      </c>
      <c r="L275" s="6">
        <f t="shared" si="26"/>
        <v>-152381.59900000002</v>
      </c>
      <c r="M275" s="6">
        <f>'2a'!N275+'2b'!M274-'2c'!S275</f>
        <v>-20146.674000000003</v>
      </c>
      <c r="N275" s="46"/>
    </row>
    <row r="276" spans="2:14" ht="50.1" hidden="1" customHeight="1">
      <c r="B276" s="16" t="s">
        <v>20</v>
      </c>
      <c r="C276" s="11">
        <f>'2a'!C276+'2b'!C275-'2c'!C276</f>
        <v>-711219.93739999994</v>
      </c>
      <c r="D276" s="10">
        <f>'2a'!D276+'2b'!D275-'2c'!D276</f>
        <v>-77606.935400000046</v>
      </c>
      <c r="E276" s="10">
        <f>'2a'!E276+'2b'!E275-'2c'!E276</f>
        <v>-63003.427999999993</v>
      </c>
      <c r="F276" s="11">
        <f t="shared" si="28"/>
        <v>-140610.36340000003</v>
      </c>
      <c r="G276" s="10">
        <f>'2a'!H276+'2b'!G275-'2c'!H276</f>
        <v>-15656.623000000001</v>
      </c>
      <c r="H276" s="10">
        <f>'2a'!G276+'2a'!I276+'2b'!H275-'2c'!G276-'2c'!I276</f>
        <v>-401629.50800000003</v>
      </c>
      <c r="I276" s="11">
        <f t="shared" si="25"/>
        <v>-417286.13100000005</v>
      </c>
      <c r="J276" s="10">
        <f>'2a'!K276+'2b'!J275-'2c'!K276</f>
        <v>-43139.997000000003</v>
      </c>
      <c r="K276" s="10">
        <f>'2a'!L276+'2b'!K275-'2c'!N276</f>
        <v>-88663.341</v>
      </c>
      <c r="L276" s="11">
        <f t="shared" si="26"/>
        <v>-131803.33799999999</v>
      </c>
      <c r="M276" s="11">
        <f>'2a'!N276+'2b'!M275-'2c'!S276</f>
        <v>-21520.10499999997</v>
      </c>
      <c r="N276" s="46"/>
    </row>
    <row r="277" spans="2:14" ht="50.1" hidden="1" customHeight="1">
      <c r="B277" s="17" t="s">
        <v>21</v>
      </c>
      <c r="C277" s="6">
        <f>'2a'!C277+'2b'!C276-'2c'!C277</f>
        <v>-641007.39700000011</v>
      </c>
      <c r="D277" s="5">
        <f>'2a'!D277+'2b'!D276-'2c'!D277</f>
        <v>15238.597999999998</v>
      </c>
      <c r="E277" s="5">
        <f>'2a'!E277+'2b'!E276-'2c'!E277</f>
        <v>-57125.886999999995</v>
      </c>
      <c r="F277" s="6">
        <f t="shared" si="28"/>
        <v>-41887.288999999997</v>
      </c>
      <c r="G277" s="5">
        <f>'2a'!H277+'2b'!G276-'2c'!H277</f>
        <v>-8636.9670000000006</v>
      </c>
      <c r="H277" s="5">
        <f>'2a'!G277+'2a'!I277+'2b'!H276-'2c'!G277-'2c'!I277</f>
        <v>-466352.83499999996</v>
      </c>
      <c r="I277" s="6">
        <f t="shared" si="25"/>
        <v>-474989.80199999997</v>
      </c>
      <c r="J277" s="5">
        <f>'2a'!K277+'2b'!J276-'2c'!K277</f>
        <v>-32674.41</v>
      </c>
      <c r="K277" s="5">
        <f>'2a'!L277+'2b'!K276-'2c'!N277</f>
        <v>-80898.006000000008</v>
      </c>
      <c r="L277" s="6">
        <f t="shared" si="26"/>
        <v>-113572.41600000001</v>
      </c>
      <c r="M277" s="6">
        <f>'2a'!N277+'2b'!M276-'2c'!S277</f>
        <v>-10557.890000000001</v>
      </c>
      <c r="N277" s="46"/>
    </row>
    <row r="278" spans="2:14" ht="50.1" hidden="1" customHeight="1">
      <c r="B278" s="16" t="s">
        <v>22</v>
      </c>
      <c r="C278" s="11">
        <f>'2a'!C278+'2b'!C277-'2c'!C278</f>
        <v>-869946.33400000003</v>
      </c>
      <c r="D278" s="10">
        <f>'2a'!D278+'2b'!D277-'2c'!D278</f>
        <v>-19734.80700000003</v>
      </c>
      <c r="E278" s="10">
        <f>'2a'!E278+'2b'!E277-'2c'!E278</f>
        <v>-109807.156</v>
      </c>
      <c r="F278" s="11">
        <f t="shared" si="28"/>
        <v>-129541.96300000003</v>
      </c>
      <c r="G278" s="10">
        <f>'2a'!H278+'2b'!G277-'2c'!H278</f>
        <v>-17207.120000000003</v>
      </c>
      <c r="H278" s="10">
        <f>'2a'!G278+'2a'!I278+'2b'!H277-'2c'!G278-'2c'!I278</f>
        <v>-539381.31599999999</v>
      </c>
      <c r="I278" s="11">
        <f t="shared" si="25"/>
        <v>-556588.43599999999</v>
      </c>
      <c r="J278" s="10">
        <f>'2a'!K278+'2b'!J277-'2c'!K278</f>
        <v>-32462.886999999999</v>
      </c>
      <c r="K278" s="10">
        <f>'2a'!L278+'2b'!K277-'2c'!N278</f>
        <v>-124333.12199999999</v>
      </c>
      <c r="L278" s="11">
        <f t="shared" si="26"/>
        <v>-156796.00899999999</v>
      </c>
      <c r="M278" s="11">
        <f>'2a'!N278+'2b'!M277-'2c'!S278</f>
        <v>-27019.925999999999</v>
      </c>
      <c r="N278" s="46"/>
    </row>
    <row r="279" spans="2:14" ht="50.1" hidden="1" customHeight="1">
      <c r="B279" s="17" t="s">
        <v>23</v>
      </c>
      <c r="C279" s="6">
        <f>'2a'!C279+'2b'!C278-'2c'!C279</f>
        <v>-733417.01800000027</v>
      </c>
      <c r="D279" s="5">
        <f>'2a'!D279+'2b'!D278-'2c'!D279</f>
        <v>38084.790999999968</v>
      </c>
      <c r="E279" s="5">
        <f>'2a'!E279+'2b'!E278-'2c'!E279</f>
        <v>-87156.678999999989</v>
      </c>
      <c r="F279" s="6">
        <f t="shared" si="28"/>
        <v>-49071.888000000021</v>
      </c>
      <c r="G279" s="5">
        <f>'2a'!H279+'2b'!G278-'2c'!H279</f>
        <v>-19199.495000000003</v>
      </c>
      <c r="H279" s="5">
        <f>'2a'!G279+'2a'!I279+'2b'!H278-'2c'!G279-'2c'!I279</f>
        <v>-485066.02399999998</v>
      </c>
      <c r="I279" s="6">
        <f t="shared" si="25"/>
        <v>-504265.51899999997</v>
      </c>
      <c r="J279" s="5">
        <f>'2a'!K279+'2b'!J278-'2c'!K279</f>
        <v>-45615.187000000005</v>
      </c>
      <c r="K279" s="5">
        <f>'2a'!L279+'2b'!K278-'2c'!N279</f>
        <v>-107114.807</v>
      </c>
      <c r="L279" s="6">
        <f t="shared" si="26"/>
        <v>-152729.99400000001</v>
      </c>
      <c r="M279" s="6">
        <f>'2a'!N279+'2b'!M278-'2c'!S279</f>
        <v>-27349.617000000002</v>
      </c>
      <c r="N279" s="46"/>
    </row>
    <row r="280" spans="2:14" ht="50.1" hidden="1" customHeight="1">
      <c r="B280" s="16" t="s">
        <v>24</v>
      </c>
      <c r="C280" s="11">
        <f>'2a'!C280+'2b'!C279-'2c'!C280</f>
        <v>-742280.88800000004</v>
      </c>
      <c r="D280" s="10">
        <f>'2a'!D280+'2b'!D279-'2c'!D280</f>
        <v>-14597.704999999987</v>
      </c>
      <c r="E280" s="10">
        <f>'2a'!E280+'2b'!E279-'2c'!E280</f>
        <v>-108267.96799999999</v>
      </c>
      <c r="F280" s="11">
        <f t="shared" si="28"/>
        <v>-122865.67299999998</v>
      </c>
      <c r="G280" s="10">
        <f>'2a'!H280+'2b'!G279-'2c'!H280</f>
        <v>-20540.114999999998</v>
      </c>
      <c r="H280" s="10">
        <f>'2a'!G280+'2a'!I280+'2b'!H279-'2c'!G280-'2c'!I280</f>
        <v>-443509.174</v>
      </c>
      <c r="I280" s="11">
        <f t="shared" si="25"/>
        <v>-464049.28899999999</v>
      </c>
      <c r="J280" s="10">
        <f>'2a'!K280+'2b'!J279-'2c'!K280</f>
        <v>-40605.948000000004</v>
      </c>
      <c r="K280" s="10">
        <f>'2a'!L280+'2b'!K279-'2c'!N280</f>
        <v>-94538.342000000004</v>
      </c>
      <c r="L280" s="11">
        <f t="shared" si="26"/>
        <v>-135144.29</v>
      </c>
      <c r="M280" s="11">
        <f>'2a'!N280+'2b'!M279-'2c'!S280</f>
        <v>-20221.635999999999</v>
      </c>
      <c r="N280" s="46"/>
    </row>
    <row r="281" spans="2:14" ht="50.1" hidden="1" customHeight="1">
      <c r="B281" s="17" t="s">
        <v>25</v>
      </c>
      <c r="C281" s="6">
        <f>'2a'!C281+'2b'!C280-'2c'!C281</f>
        <v>-803535.00200000009</v>
      </c>
      <c r="D281" s="5">
        <f>'2a'!D281+'2b'!D280-'2c'!D281</f>
        <v>-56442.654999999999</v>
      </c>
      <c r="E281" s="5">
        <f>'2a'!E281+'2b'!E280-'2c'!E281</f>
        <v>-108123.929</v>
      </c>
      <c r="F281" s="6">
        <f t="shared" si="28"/>
        <v>-164566.584</v>
      </c>
      <c r="G281" s="5">
        <f>'2a'!H281+'2b'!G280-'2c'!H281</f>
        <v>-16956.084999999999</v>
      </c>
      <c r="H281" s="5">
        <f>'2a'!G281+'2a'!I281+'2b'!H280-'2c'!G281-'2c'!I281</f>
        <v>-423396.91800000006</v>
      </c>
      <c r="I281" s="6">
        <f t="shared" si="25"/>
        <v>-440353.00300000008</v>
      </c>
      <c r="J281" s="5">
        <f>'2a'!K281+'2b'!J280-'2c'!K281</f>
        <v>-35336.319000000003</v>
      </c>
      <c r="K281" s="5">
        <f>'2a'!L281+'2b'!K280-'2c'!N281</f>
        <v>-144915.50899999999</v>
      </c>
      <c r="L281" s="6">
        <f t="shared" si="26"/>
        <v>-180251.82799999998</v>
      </c>
      <c r="M281" s="6">
        <f>'2a'!N281+'2b'!M280-'2c'!S281</f>
        <v>-18363.587</v>
      </c>
      <c r="N281" s="46"/>
    </row>
    <row r="282" spans="2:14" ht="50.1" hidden="1" customHeight="1">
      <c r="B282" s="16" t="s">
        <v>26</v>
      </c>
      <c r="C282" s="11">
        <f>'2a'!C282+'2b'!C281-'2c'!C282</f>
        <v>-764040.57900000003</v>
      </c>
      <c r="D282" s="10">
        <f>'2a'!D282+'2b'!D281-'2c'!D282</f>
        <v>-27502.741000000009</v>
      </c>
      <c r="E282" s="10">
        <f>'2a'!E282+'2b'!E281-'2c'!E282</f>
        <v>-103523.64200000001</v>
      </c>
      <c r="F282" s="11">
        <f t="shared" si="28"/>
        <v>-131026.38300000002</v>
      </c>
      <c r="G282" s="10">
        <f>'2a'!H282+'2b'!G281-'2c'!H282</f>
        <v>-12776.308999999997</v>
      </c>
      <c r="H282" s="10">
        <f>'2a'!G282+'2a'!I282+'2b'!H281-'2c'!G282-'2c'!I282</f>
        <v>-448106.76199999999</v>
      </c>
      <c r="I282" s="11">
        <f t="shared" si="25"/>
        <v>-460883.071</v>
      </c>
      <c r="J282" s="10">
        <f>'2a'!K282+'2b'!J281-'2c'!K282</f>
        <v>-17956.194999999996</v>
      </c>
      <c r="K282" s="10">
        <f>'2a'!L282+'2b'!K281-'2c'!N282</f>
        <v>-138836.337</v>
      </c>
      <c r="L282" s="11">
        <f t="shared" si="26"/>
        <v>-156792.53200000001</v>
      </c>
      <c r="M282" s="11">
        <f>'2a'!N282+'2b'!M281-'2c'!S282</f>
        <v>-15338.593000000001</v>
      </c>
      <c r="N282" s="46"/>
    </row>
    <row r="283" spans="2:14" ht="50.1" hidden="1" customHeight="1">
      <c r="B283" s="17" t="s">
        <v>27</v>
      </c>
      <c r="C283" s="6">
        <f>'2a'!C283+'2b'!C282-'2c'!C283</f>
        <v>-716811.40299999982</v>
      </c>
      <c r="D283" s="5">
        <f>'2a'!D283+'2b'!D282-'2c'!D283</f>
        <v>18222.098999999958</v>
      </c>
      <c r="E283" s="5">
        <f>'2a'!E283+'2b'!E282-'2c'!E283</f>
        <v>-139682.94699999999</v>
      </c>
      <c r="F283" s="6">
        <f t="shared" si="28"/>
        <v>-121460.84800000003</v>
      </c>
      <c r="G283" s="5">
        <f>'2a'!H283+'2b'!G282-'2c'!H283</f>
        <v>-7072.2459999999992</v>
      </c>
      <c r="H283" s="5">
        <f>'2a'!G283+'2a'!I283+'2b'!H282-'2c'!G283-'2c'!I283</f>
        <v>-427465.91500000004</v>
      </c>
      <c r="I283" s="6">
        <f t="shared" si="25"/>
        <v>-434538.16100000002</v>
      </c>
      <c r="J283" s="5">
        <f>'2a'!K283+'2b'!J282-'2c'!K283</f>
        <v>-32590.616999999998</v>
      </c>
      <c r="K283" s="5">
        <f>'2a'!L283+'2b'!K282-'2c'!N283</f>
        <v>-106653.973</v>
      </c>
      <c r="L283" s="6">
        <f t="shared" si="26"/>
        <v>-139244.59</v>
      </c>
      <c r="M283" s="6">
        <f>'2a'!N283+'2b'!M282-'2c'!S283</f>
        <v>-21567.804</v>
      </c>
      <c r="N283" s="46"/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5"/>
      <c r="J284" s="36"/>
      <c r="K284" s="36"/>
      <c r="L284" s="35"/>
      <c r="M284" s="35"/>
      <c r="N284" s="46"/>
    </row>
    <row r="285" spans="2:14" ht="50.1" hidden="1" customHeight="1">
      <c r="B285" s="16" t="s">
        <v>16</v>
      </c>
      <c r="C285" s="11">
        <f>'2a'!C285+'2b'!C284-'2c'!C285</f>
        <v>-747452.8504</v>
      </c>
      <c r="D285" s="10">
        <f>'2a'!D285+'2b'!D284-'2c'!D285</f>
        <v>-12589.613400000002</v>
      </c>
      <c r="E285" s="10">
        <f>'2a'!E285+'2b'!E284-'2c'!E285</f>
        <v>-118627.091</v>
      </c>
      <c r="F285" s="11">
        <f t="shared" ref="F285:F296" si="29">E285+D285</f>
        <v>-131216.70439999999</v>
      </c>
      <c r="G285" s="10">
        <f>'2a'!H285+'2b'!G284-'2c'!H285</f>
        <v>-9072.3149999999987</v>
      </c>
      <c r="H285" s="10">
        <f>'2a'!G285+'2a'!I285+'2b'!H284-'2c'!G285-'2c'!I285</f>
        <v>-417860.92999999993</v>
      </c>
      <c r="I285" s="11">
        <f t="shared" si="25"/>
        <v>-426933.24499999994</v>
      </c>
      <c r="J285" s="10">
        <f>'2a'!K285+'2b'!J284-'2c'!K285</f>
        <v>-52599.432000000001</v>
      </c>
      <c r="K285" s="10">
        <f>'2a'!L285+'2b'!K284-'2c'!N285</f>
        <v>-101229.21599999999</v>
      </c>
      <c r="L285" s="11">
        <f t="shared" si="26"/>
        <v>-153828.64799999999</v>
      </c>
      <c r="M285" s="11">
        <f>'2a'!N285+'2b'!M284-'2c'!S285</f>
        <v>-35474.252999999975</v>
      </c>
      <c r="N285" s="46"/>
    </row>
    <row r="286" spans="2:14" ht="50.1" hidden="1" customHeight="1">
      <c r="B286" s="17" t="s">
        <v>17</v>
      </c>
      <c r="C286" s="6">
        <f>'2a'!C286+'2b'!C285-'2c'!C286</f>
        <v>-622135.41299999994</v>
      </c>
      <c r="D286" s="5">
        <f>'2a'!D286+'2b'!D285-'2c'!D286</f>
        <v>-45518.888000000006</v>
      </c>
      <c r="E286" s="5">
        <f>'2a'!E286+'2b'!E285-'2c'!E286</f>
        <v>-57103.686999999998</v>
      </c>
      <c r="F286" s="6">
        <f t="shared" si="29"/>
        <v>-102622.57500000001</v>
      </c>
      <c r="G286" s="5">
        <f>'2a'!H286+'2b'!G285-'2c'!H286</f>
        <v>-5879.4390000000003</v>
      </c>
      <c r="H286" s="5">
        <f>'2a'!G286+'2a'!I286+'2b'!H285-'2c'!G286-'2c'!I286</f>
        <v>-351928.25900000008</v>
      </c>
      <c r="I286" s="6">
        <f t="shared" si="25"/>
        <v>-357807.69800000009</v>
      </c>
      <c r="J286" s="5">
        <f>'2a'!K286+'2b'!J285-'2c'!K286</f>
        <v>-8185.3340000000026</v>
      </c>
      <c r="K286" s="5">
        <f>'2a'!L286+'2b'!K285-'2c'!N286</f>
        <v>-130437.06000000001</v>
      </c>
      <c r="L286" s="6">
        <f t="shared" si="26"/>
        <v>-138622.39400000003</v>
      </c>
      <c r="M286" s="6">
        <f>'2a'!N286+'2b'!M285-'2c'!S286</f>
        <v>-23082.745999999999</v>
      </c>
      <c r="N286" s="46"/>
    </row>
    <row r="287" spans="2:14" ht="50.1" hidden="1" customHeight="1">
      <c r="B287" s="16" t="s">
        <v>18</v>
      </c>
      <c r="C287" s="11">
        <f>'2a'!C287+'2b'!C286-'2c'!C287</f>
        <v>-555464.49690000003</v>
      </c>
      <c r="D287" s="10">
        <f>'2a'!D287+'2b'!D286-'2c'!D287</f>
        <v>-42152.018999999971</v>
      </c>
      <c r="E287" s="10">
        <f>'2a'!E287+'2b'!E286-'2c'!E287</f>
        <v>-62960.853000000003</v>
      </c>
      <c r="F287" s="11">
        <f t="shared" si="29"/>
        <v>-105112.87199999997</v>
      </c>
      <c r="G287" s="10">
        <f>'2a'!H287+'2b'!G286-'2c'!H287</f>
        <v>-7238.5689999999995</v>
      </c>
      <c r="H287" s="10">
        <f>'2a'!G287+'2a'!I287+'2b'!H286-'2c'!G287-'2c'!I287</f>
        <v>-305797.61900000001</v>
      </c>
      <c r="I287" s="11">
        <f t="shared" si="25"/>
        <v>-313036.18800000002</v>
      </c>
      <c r="J287" s="10">
        <f>'2a'!K287+'2b'!J286-'2c'!K287</f>
        <v>-23316.178</v>
      </c>
      <c r="K287" s="10">
        <f>'2a'!L287+'2b'!K286-'2c'!N287</f>
        <v>-103259.81</v>
      </c>
      <c r="L287" s="11">
        <f t="shared" si="26"/>
        <v>-126575.988</v>
      </c>
      <c r="M287" s="11">
        <f>'2a'!N287+'2b'!M286-'2c'!S287</f>
        <v>-10739.448899999976</v>
      </c>
      <c r="N287" s="46"/>
    </row>
    <row r="288" spans="2:14" ht="50.1" hidden="1" customHeight="1">
      <c r="B288" s="17" t="s">
        <v>19</v>
      </c>
      <c r="C288" s="6">
        <f>'2a'!C288+'2b'!C287-'2c'!C288</f>
        <v>-836079.49300000002</v>
      </c>
      <c r="D288" s="5">
        <f>'2a'!D288+'2b'!D287-'2c'!D288</f>
        <v>-68153.718000000023</v>
      </c>
      <c r="E288" s="5">
        <f>'2a'!E288+'2b'!E287-'2c'!E288</f>
        <v>-97153.929000000004</v>
      </c>
      <c r="F288" s="6">
        <f t="shared" si="29"/>
        <v>-165307.64700000003</v>
      </c>
      <c r="G288" s="5">
        <f>'2a'!H288+'2b'!G287-'2c'!H288</f>
        <v>-7570.5640000000003</v>
      </c>
      <c r="H288" s="5">
        <f>'2a'!G288+'2a'!I288+'2b'!H287-'2c'!G288-'2c'!I288</f>
        <v>-476353.81200000003</v>
      </c>
      <c r="I288" s="6">
        <f t="shared" si="25"/>
        <v>-483924.37600000005</v>
      </c>
      <c r="J288" s="5">
        <f>'2a'!K288+'2b'!J287-'2c'!K288</f>
        <v>-70699.141999999993</v>
      </c>
      <c r="K288" s="5">
        <f>'2a'!L288+'2b'!K287-'2c'!N288</f>
        <v>-96225.212999999989</v>
      </c>
      <c r="L288" s="6">
        <f t="shared" si="26"/>
        <v>-166924.35499999998</v>
      </c>
      <c r="M288" s="6">
        <f>'2a'!N288+'2b'!M287-'2c'!S288</f>
        <v>-19923.115000000002</v>
      </c>
      <c r="N288" s="46"/>
    </row>
    <row r="289" spans="2:14" ht="50.1" hidden="1" customHeight="1">
      <c r="B289" s="16" t="s">
        <v>20</v>
      </c>
      <c r="C289" s="11">
        <f>'2a'!C289+'2b'!C288-'2c'!C289</f>
        <v>-741775.60300000012</v>
      </c>
      <c r="D289" s="10">
        <f>'2a'!D289+'2b'!D288-'2c'!D289</f>
        <v>-67059.186999999976</v>
      </c>
      <c r="E289" s="10">
        <f>'2a'!E289+'2b'!E288-'2c'!E289</f>
        <v>-64856.957999999999</v>
      </c>
      <c r="F289" s="11">
        <f t="shared" si="29"/>
        <v>-131916.14499999996</v>
      </c>
      <c r="G289" s="10">
        <f>'2a'!H289+'2b'!G288-'2c'!H289</f>
        <v>-10522.645999999999</v>
      </c>
      <c r="H289" s="10">
        <f>'2a'!G289+'2a'!I289+'2b'!H288-'2c'!G289-'2c'!I289</f>
        <v>-425877.33100000001</v>
      </c>
      <c r="I289" s="11">
        <f t="shared" si="25"/>
        <v>-436399.97700000001</v>
      </c>
      <c r="J289" s="10">
        <f>'2a'!K289+'2b'!J288-'2c'!K289</f>
        <v>-35510.447</v>
      </c>
      <c r="K289" s="10">
        <f>'2a'!L289+'2b'!K288-'2c'!N289</f>
        <v>-121696.16099999999</v>
      </c>
      <c r="L289" s="11">
        <f t="shared" si="26"/>
        <v>-157206.60800000001</v>
      </c>
      <c r="M289" s="11">
        <f>'2a'!N289+'2b'!M288-'2c'!S289</f>
        <v>-16252.873</v>
      </c>
      <c r="N289" s="46"/>
    </row>
    <row r="290" spans="2:14" ht="50.1" hidden="1" customHeight="1">
      <c r="B290" s="17" t="s">
        <v>21</v>
      </c>
      <c r="C290" s="6">
        <f>'2a'!C290+'2b'!C289-'2c'!C290</f>
        <v>-472333.86344000004</v>
      </c>
      <c r="D290" s="5">
        <f>'2a'!D290+'2b'!D289-'2c'!D290</f>
        <v>8771.9089999999851</v>
      </c>
      <c r="E290" s="5">
        <f>'2a'!E290+'2b'!E289-'2c'!E290</f>
        <v>-45548.812990000006</v>
      </c>
      <c r="F290" s="6">
        <f t="shared" si="29"/>
        <v>-36776.903990000021</v>
      </c>
      <c r="G290" s="5">
        <f>'2a'!H290+'2b'!G289-'2c'!H290</f>
        <v>-9389.73</v>
      </c>
      <c r="H290" s="5">
        <f>'2a'!G290+'2a'!I290+'2b'!H289-'2c'!G290-'2c'!I290</f>
        <v>-244222.68499999997</v>
      </c>
      <c r="I290" s="6">
        <f t="shared" si="25"/>
        <v>-253612.41499999998</v>
      </c>
      <c r="J290" s="5">
        <f>'2a'!K290+'2b'!J289-'2c'!K290</f>
        <v>-51013.451999999997</v>
      </c>
      <c r="K290" s="5">
        <f>'2a'!L290+'2b'!K289-'2c'!N290</f>
        <v>-117102.18700000001</v>
      </c>
      <c r="L290" s="6">
        <f t="shared" si="26"/>
        <v>-168115.639</v>
      </c>
      <c r="M290" s="6">
        <f>'2a'!N290+'2b'!M289-'2c'!S290</f>
        <v>-13828.905450000047</v>
      </c>
      <c r="N290" s="46"/>
    </row>
    <row r="291" spans="2:14" ht="50.1" hidden="1" customHeight="1">
      <c r="B291" s="16" t="s">
        <v>22</v>
      </c>
      <c r="C291" s="11">
        <f>'2a'!C291+'2b'!C290-'2c'!C291</f>
        <v>-747716.40300000028</v>
      </c>
      <c r="D291" s="10">
        <f>'2a'!D291+'2b'!D290-'2c'!D291</f>
        <v>11564.450000000012</v>
      </c>
      <c r="E291" s="10">
        <f>'2a'!E291+'2b'!E290-'2c'!E291</f>
        <v>-78915.570999999996</v>
      </c>
      <c r="F291" s="11">
        <f t="shared" si="29"/>
        <v>-67351.120999999985</v>
      </c>
      <c r="G291" s="10">
        <f>'2a'!H291+'2b'!G290-'2c'!H291</f>
        <v>-12552.458000000001</v>
      </c>
      <c r="H291" s="10">
        <f>'2a'!G291+'2a'!I291+'2b'!H290-'2c'!G291-'2c'!I291</f>
        <v>-498518.80300000001</v>
      </c>
      <c r="I291" s="11">
        <f t="shared" si="25"/>
        <v>-511071.261</v>
      </c>
      <c r="J291" s="10">
        <f>'2a'!K291+'2b'!J290-'2c'!K291</f>
        <v>-34806.761999999995</v>
      </c>
      <c r="K291" s="10">
        <f>'2a'!L291+'2b'!K290-'2c'!N291</f>
        <v>-115516.54500000001</v>
      </c>
      <c r="L291" s="11">
        <f t="shared" si="26"/>
        <v>-150323.307</v>
      </c>
      <c r="M291" s="11">
        <f>'2a'!N291+'2b'!M290-'2c'!S291</f>
        <v>-18970.714</v>
      </c>
      <c r="N291" s="46"/>
    </row>
    <row r="292" spans="2:14" ht="50.1" hidden="1" customHeight="1">
      <c r="B292" s="17" t="s">
        <v>23</v>
      </c>
      <c r="C292" s="6">
        <f>'2a'!C292+'2b'!C291-'2c'!C292</f>
        <v>-549568.89638199995</v>
      </c>
      <c r="D292" s="5">
        <f>'2a'!D292+'2b'!D291-'2c'!D292</f>
        <v>35754.16399999999</v>
      </c>
      <c r="E292" s="5">
        <f>'2a'!E292+'2b'!E291-'2c'!E292</f>
        <v>-62864.579999999994</v>
      </c>
      <c r="F292" s="6">
        <f t="shared" si="29"/>
        <v>-27110.416000000005</v>
      </c>
      <c r="G292" s="5">
        <f>'2a'!H292+'2b'!G291-'2c'!H292</f>
        <v>-15487.691999999999</v>
      </c>
      <c r="H292" s="5">
        <f>'2a'!G292+'2a'!I292+'2b'!H291-'2c'!G292-'2c'!I292</f>
        <v>-345412.44338199997</v>
      </c>
      <c r="I292" s="6">
        <f t="shared" si="25"/>
        <v>-360900.13538199995</v>
      </c>
      <c r="J292" s="5">
        <f>'2a'!K292+'2b'!J291-'2c'!K292</f>
        <v>-25667.023999999998</v>
      </c>
      <c r="K292" s="5">
        <f>'2a'!L292+'2b'!K291-'2c'!N292</f>
        <v>-118520.83</v>
      </c>
      <c r="L292" s="6">
        <f t="shared" si="26"/>
        <v>-144187.85399999999</v>
      </c>
      <c r="M292" s="6">
        <f>'2a'!N292+'2b'!M291-'2c'!S292</f>
        <v>-17370.491000000031</v>
      </c>
      <c r="N292" s="46"/>
    </row>
    <row r="293" spans="2:14" ht="50.1" hidden="1" customHeight="1">
      <c r="B293" s="16" t="s">
        <v>24</v>
      </c>
      <c r="C293" s="11">
        <f>'2a'!C293+'2b'!C292-'2c'!C293</f>
        <v>-590294.7121</v>
      </c>
      <c r="D293" s="10">
        <f>'2a'!D293+'2b'!D292-'2c'!D293</f>
        <v>35571.349000000046</v>
      </c>
      <c r="E293" s="10">
        <f>'2a'!E293+'2b'!E292-'2c'!E293</f>
        <v>-76513.535539999997</v>
      </c>
      <c r="F293" s="11">
        <f t="shared" si="29"/>
        <v>-40942.186539999951</v>
      </c>
      <c r="G293" s="10">
        <f>'2a'!H293+'2b'!G292-'2c'!H293</f>
        <v>-14390.557000000001</v>
      </c>
      <c r="H293" s="10">
        <f>'2a'!G293+'2a'!I293+'2b'!H292-'2c'!G293-'2c'!I293</f>
        <v>-402108.973</v>
      </c>
      <c r="I293" s="11">
        <f t="shared" si="25"/>
        <v>-416499.53</v>
      </c>
      <c r="J293" s="10">
        <f>'2a'!K293+'2b'!J292-'2c'!K293</f>
        <v>-9109.5929999999971</v>
      </c>
      <c r="K293" s="10">
        <f>'2a'!L293+'2b'!K292-'2c'!N293</f>
        <v>-103584.198</v>
      </c>
      <c r="L293" s="11">
        <f t="shared" si="26"/>
        <v>-112693.791</v>
      </c>
      <c r="M293" s="11">
        <f>'2a'!N293+'2b'!M292-'2c'!S293</f>
        <v>-20159.20455999994</v>
      </c>
      <c r="N293" s="46"/>
    </row>
    <row r="294" spans="2:14" ht="50.1" hidden="1" customHeight="1">
      <c r="B294" s="17" t="s">
        <v>25</v>
      </c>
      <c r="C294" s="6">
        <f>'2a'!C294+'2b'!C293-'2c'!C294</f>
        <v>-699106.50829999987</v>
      </c>
      <c r="D294" s="5">
        <f>'2a'!D294+'2b'!D293-'2c'!D294</f>
        <v>-49416.825500000006</v>
      </c>
      <c r="E294" s="5">
        <f>'2a'!E294+'2b'!E293-'2c'!E294</f>
        <v>-76690.893479999999</v>
      </c>
      <c r="F294" s="6">
        <f t="shared" si="29"/>
        <v>-126107.71898000001</v>
      </c>
      <c r="G294" s="5">
        <f>'2a'!H294+'2b'!G293-'2c'!H294</f>
        <v>-12877.516999999998</v>
      </c>
      <c r="H294" s="5">
        <f>'2a'!G294+'2a'!I294+'2b'!H293-'2c'!G294-'2c'!I294</f>
        <v>-351327.24699999997</v>
      </c>
      <c r="I294" s="6">
        <f t="shared" si="25"/>
        <v>-364204.76399999997</v>
      </c>
      <c r="J294" s="5">
        <f>'2a'!K294+'2b'!J293-'2c'!K294</f>
        <v>-54954.064000000006</v>
      </c>
      <c r="K294" s="5">
        <f>'2a'!L294+'2b'!K293-'2c'!N294</f>
        <v>-118807.11099999999</v>
      </c>
      <c r="L294" s="6">
        <f t="shared" si="26"/>
        <v>-173761.17499999999</v>
      </c>
      <c r="M294" s="6">
        <f>'2a'!N294+'2b'!M293-'2c'!S294</f>
        <v>-35032.850319999874</v>
      </c>
      <c r="N294" s="46"/>
    </row>
    <row r="295" spans="2:14" ht="50.1" hidden="1" customHeight="1">
      <c r="B295" s="16" t="s">
        <v>26</v>
      </c>
      <c r="C295" s="11">
        <f>'2a'!C295+'2b'!C294-'2c'!C295</f>
        <v>-599069.52737000003</v>
      </c>
      <c r="D295" s="10">
        <f>'2a'!D295+'2b'!D294-'2c'!D295</f>
        <v>-33000.39499999999</v>
      </c>
      <c r="E295" s="10">
        <f>'2a'!E295+'2b'!E294-'2c'!E295</f>
        <v>-57262.155099999989</v>
      </c>
      <c r="F295" s="11">
        <f t="shared" si="29"/>
        <v>-90262.550099999979</v>
      </c>
      <c r="G295" s="10">
        <f>'2a'!H295+'2b'!G294-'2c'!H295</f>
        <v>-6750.7240000000011</v>
      </c>
      <c r="H295" s="10">
        <f>'2a'!G295+'2a'!I295+'2b'!H294-'2c'!G295-'2c'!I295</f>
        <v>-357553.41699999996</v>
      </c>
      <c r="I295" s="11">
        <f t="shared" si="25"/>
        <v>-364304.14099999995</v>
      </c>
      <c r="J295" s="10">
        <f>'2a'!K295+'2b'!J294-'2c'!K295</f>
        <v>-25405.055</v>
      </c>
      <c r="K295" s="10">
        <f>'2a'!L295+'2b'!K294-'2c'!N295</f>
        <v>-95954.074999999997</v>
      </c>
      <c r="L295" s="11">
        <f t="shared" si="26"/>
        <v>-121359.13</v>
      </c>
      <c r="M295" s="11">
        <f>'2a'!N295+'2b'!M294-'2c'!S295</f>
        <v>-23143.706269999981</v>
      </c>
      <c r="N295" s="46"/>
    </row>
    <row r="296" spans="2:14" ht="50.1" hidden="1" customHeight="1">
      <c r="B296" s="17" t="s">
        <v>27</v>
      </c>
      <c r="C296" s="6">
        <f>'2a'!C296+'2b'!C295-'2c'!C296</f>
        <v>-544668.42158000008</v>
      </c>
      <c r="D296" s="5">
        <f>'2a'!D296+'2b'!D295-'2c'!D296</f>
        <v>-40260.193999999989</v>
      </c>
      <c r="E296" s="5">
        <f>'2a'!E296+'2b'!E295-'2c'!E296</f>
        <v>-88487.35573000001</v>
      </c>
      <c r="F296" s="6">
        <f t="shared" si="29"/>
        <v>-128747.54973</v>
      </c>
      <c r="G296" s="5">
        <f>'2a'!H296+'2b'!G295-'2c'!H296</f>
        <v>-6095.0840000000007</v>
      </c>
      <c r="H296" s="5">
        <f>'2a'!G296+'2a'!I296+'2b'!H295-'2c'!G296-'2c'!I296</f>
        <v>-313928.25575999997</v>
      </c>
      <c r="I296" s="6">
        <f t="shared" si="25"/>
        <v>-320023.33975999994</v>
      </c>
      <c r="J296" s="5">
        <f>'2a'!K296+'2b'!J295-'2c'!K296</f>
        <v>1424.7939999999981</v>
      </c>
      <c r="K296" s="5">
        <f>'2a'!L296+'2b'!K295-'2c'!N296</f>
        <v>-76016.462</v>
      </c>
      <c r="L296" s="6">
        <f t="shared" si="26"/>
        <v>-74591.668000000005</v>
      </c>
      <c r="M296" s="6">
        <f>'2a'!N296+'2b'!M295-'2c'!S296</f>
        <v>-21305.864089999915</v>
      </c>
      <c r="N296" s="46"/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5"/>
      <c r="J297" s="36"/>
      <c r="K297" s="36"/>
      <c r="L297" s="35"/>
      <c r="M297" s="35"/>
      <c r="N297" s="46"/>
    </row>
    <row r="298" spans="2:14" ht="50.1" hidden="1" customHeight="1">
      <c r="B298" s="16" t="s">
        <v>16</v>
      </c>
      <c r="C298" s="11">
        <f>'2a'!C298+'2b'!C297-'2c'!C298</f>
        <v>-621370.18826999993</v>
      </c>
      <c r="D298" s="10">
        <f>'2a'!D298+'2b'!D297-'2c'!D298</f>
        <v>-48006.188999999984</v>
      </c>
      <c r="E298" s="10">
        <f>'2a'!E298+'2b'!E297-'2c'!E298</f>
        <v>-68364.314269999988</v>
      </c>
      <c r="F298" s="11">
        <f t="shared" ref="F298:F309" si="30">E298+D298</f>
        <v>-116370.50326999997</v>
      </c>
      <c r="G298" s="10">
        <f>'2a'!H298+'2b'!G297-'2c'!H298</f>
        <v>-7651.5970000000007</v>
      </c>
      <c r="H298" s="10">
        <f>'2a'!G298+'2a'!I298+'2b'!H297-'2c'!G298-'2c'!I298</f>
        <v>-393848.13499999995</v>
      </c>
      <c r="I298" s="11">
        <f t="shared" si="25"/>
        <v>-401499.73199999996</v>
      </c>
      <c r="J298" s="10">
        <f>'2a'!K298+'2b'!J297-'2c'!K298</f>
        <v>-17883.504999999997</v>
      </c>
      <c r="K298" s="10">
        <f>'2a'!L298+'2b'!K297-'2c'!N298</f>
        <v>-81970.807000000001</v>
      </c>
      <c r="L298" s="11">
        <f t="shared" si="26"/>
        <v>-99854.312000000005</v>
      </c>
      <c r="M298" s="11">
        <f>'2a'!N298+'2b'!M297-'2c'!S298</f>
        <v>-3645.6410000000001</v>
      </c>
      <c r="N298" s="46"/>
    </row>
    <row r="299" spans="2:14" ht="50.1" hidden="1" customHeight="1">
      <c r="B299" s="17" t="s">
        <v>17</v>
      </c>
      <c r="C299" s="6">
        <f>'2a'!C299+'2b'!C298-'2c'!C299</f>
        <v>-554149.15291999991</v>
      </c>
      <c r="D299" s="5">
        <f>'2a'!D299+'2b'!D298-'2c'!D299</f>
        <v>-72359.284999999974</v>
      </c>
      <c r="E299" s="5">
        <f>'2a'!E299+'2b'!E298-'2c'!E299</f>
        <v>-77903.310920000004</v>
      </c>
      <c r="F299" s="6">
        <f t="shared" si="30"/>
        <v>-150262.59591999999</v>
      </c>
      <c r="G299" s="5">
        <f>'2a'!H299+'2b'!G298-'2c'!H299</f>
        <v>-11676.686999999998</v>
      </c>
      <c r="H299" s="5">
        <f>'2a'!G299+'2a'!I299+'2b'!H298-'2c'!G299-'2c'!I299</f>
        <v>-278987.81400000001</v>
      </c>
      <c r="I299" s="6">
        <f t="shared" si="25"/>
        <v>-290664.50099999999</v>
      </c>
      <c r="J299" s="5">
        <f>'2a'!K299+'2b'!J298-'2c'!K299</f>
        <v>-15735.443000000003</v>
      </c>
      <c r="K299" s="5">
        <f>'2a'!L299+'2b'!K298-'2c'!N299</f>
        <v>-93778.035000000003</v>
      </c>
      <c r="L299" s="6">
        <f t="shared" si="26"/>
        <v>-109513.478</v>
      </c>
      <c r="M299" s="6">
        <f>'2a'!N299+'2b'!M298-'2c'!S299</f>
        <v>-3708.5780000000004</v>
      </c>
      <c r="N299" s="46"/>
    </row>
    <row r="300" spans="2:14" ht="50.1" hidden="1" customHeight="1">
      <c r="B300" s="16" t="s">
        <v>18</v>
      </c>
      <c r="C300" s="11">
        <f>'2a'!C300+'2b'!C299-'2c'!C300</f>
        <v>-427685.6720700002</v>
      </c>
      <c r="D300" s="10">
        <f>'2a'!D300+'2b'!D299-'2c'!D300</f>
        <v>-67488.826000000001</v>
      </c>
      <c r="E300" s="10">
        <f>'2a'!E300+'2b'!E299-'2c'!E300</f>
        <v>-49182.63407</v>
      </c>
      <c r="F300" s="11">
        <f t="shared" si="30"/>
        <v>-116671.46007</v>
      </c>
      <c r="G300" s="10">
        <f>'2a'!H300+'2b'!G299-'2c'!H300</f>
        <v>-3494.9009999999998</v>
      </c>
      <c r="H300" s="10">
        <f>'2a'!G300+'2a'!I300+'2b'!H299-'2c'!G300-'2c'!I300</f>
        <v>-213427.42199999999</v>
      </c>
      <c r="I300" s="11">
        <f t="shared" si="25"/>
        <v>-216922.323</v>
      </c>
      <c r="J300" s="10">
        <f>'2a'!K300+'2b'!J299-'2c'!K300</f>
        <v>-2684.6460000000006</v>
      </c>
      <c r="K300" s="10">
        <f>'2a'!L300+'2b'!K299-'2c'!N300</f>
        <v>-52678.182000000001</v>
      </c>
      <c r="L300" s="11">
        <f t="shared" si="26"/>
        <v>-55362.828000000001</v>
      </c>
      <c r="M300" s="11">
        <f>'2a'!N300+'2b'!M299-'2c'!S300</f>
        <v>-38729.06100000006</v>
      </c>
      <c r="N300" s="46"/>
    </row>
    <row r="301" spans="2:14" ht="50.1" hidden="1" customHeight="1">
      <c r="B301" s="17" t="s">
        <v>19</v>
      </c>
      <c r="C301" s="6">
        <f>'2a'!C301+'2b'!C300-'2c'!C301</f>
        <v>-423034.58000000007</v>
      </c>
      <c r="D301" s="5">
        <f>'2a'!D301+'2b'!D300-'2c'!D301</f>
        <v>-120377.87900000002</v>
      </c>
      <c r="E301" s="5">
        <f>'2a'!E301+'2b'!E300-'2c'!E301</f>
        <v>-9810.1769999999997</v>
      </c>
      <c r="F301" s="6">
        <f t="shared" si="30"/>
        <v>-130188.05600000001</v>
      </c>
      <c r="G301" s="5">
        <f>'2a'!H301+'2b'!G300-'2c'!H301</f>
        <v>-5836.9930000000004</v>
      </c>
      <c r="H301" s="5">
        <f>'2a'!G301+'2a'!I301+'2b'!H300-'2c'!G301-'2c'!I301</f>
        <v>-195120.76900000003</v>
      </c>
      <c r="I301" s="6">
        <f t="shared" si="25"/>
        <v>-200957.76200000002</v>
      </c>
      <c r="J301" s="5">
        <f>'2a'!K301+'2b'!J300-'2c'!K301</f>
        <v>-28137.412</v>
      </c>
      <c r="K301" s="5">
        <f>'2a'!L301+'2b'!K300-'2c'!N301</f>
        <v>-38701.428</v>
      </c>
      <c r="L301" s="6">
        <f t="shared" si="26"/>
        <v>-66838.84</v>
      </c>
      <c r="M301" s="6">
        <f>'2a'!N301+'2b'!M300-'2c'!S301</f>
        <v>-25049.921999999999</v>
      </c>
      <c r="N301" s="46"/>
    </row>
    <row r="302" spans="2:14" ht="50.1" hidden="1" customHeight="1">
      <c r="B302" s="16" t="s">
        <v>20</v>
      </c>
      <c r="C302" s="11">
        <f>'2a'!C302+'2b'!C301-'2c'!C302</f>
        <v>-500601.89712000004</v>
      </c>
      <c r="D302" s="10">
        <f>'2a'!D302+'2b'!D301-'2c'!D302</f>
        <v>-99737.820999999996</v>
      </c>
      <c r="E302" s="10">
        <f>'2a'!E302+'2b'!E301-'2c'!E302</f>
        <v>-35482.562120000002</v>
      </c>
      <c r="F302" s="11">
        <f t="shared" si="30"/>
        <v>-135220.38312000001</v>
      </c>
      <c r="G302" s="10">
        <f>'2a'!H302+'2b'!G301-'2c'!H302</f>
        <v>-8924.1770000000015</v>
      </c>
      <c r="H302" s="10">
        <f>'2a'!G302+'2a'!I302+'2b'!H301-'2c'!G302-'2c'!I302</f>
        <v>-208917.81400000001</v>
      </c>
      <c r="I302" s="11">
        <f t="shared" si="25"/>
        <v>-217841.99100000001</v>
      </c>
      <c r="J302" s="10">
        <f>'2a'!K302+'2b'!J301-'2c'!K302</f>
        <v>-42218.665000000001</v>
      </c>
      <c r="K302" s="10">
        <f>'2a'!L302+'2b'!K301-'2c'!N302</f>
        <v>-93007.236000000004</v>
      </c>
      <c r="L302" s="11">
        <f t="shared" si="26"/>
        <v>-135225.90100000001</v>
      </c>
      <c r="M302" s="11">
        <f>'2a'!N302+'2b'!M301-'2c'!S302</f>
        <v>-12313.622000000001</v>
      </c>
      <c r="N302" s="46"/>
    </row>
    <row r="303" spans="2:14" ht="50.1" hidden="1" customHeight="1">
      <c r="B303" s="17" t="s">
        <v>21</v>
      </c>
      <c r="C303" s="6">
        <f>'2a'!C303+'2b'!C302-'2c'!C303</f>
        <v>-521091.18853999994</v>
      </c>
      <c r="D303" s="5">
        <f>'2a'!D303+'2b'!D302-'2c'!D303</f>
        <v>-16029.543000000005</v>
      </c>
      <c r="E303" s="5">
        <f>'2a'!E303+'2b'!E302-'2c'!E303</f>
        <v>-74348.267939999991</v>
      </c>
      <c r="F303" s="6">
        <f t="shared" si="30"/>
        <v>-90377.810939999996</v>
      </c>
      <c r="G303" s="5">
        <f>'2a'!H303+'2b'!G302-'2c'!H303</f>
        <v>-5311.5809999999983</v>
      </c>
      <c r="H303" s="5">
        <f>'2a'!G303+'2a'!I303+'2b'!H302-'2c'!G303-'2c'!I303</f>
        <v>-286085.69399999996</v>
      </c>
      <c r="I303" s="6">
        <f t="shared" si="25"/>
        <v>-291397.27499999997</v>
      </c>
      <c r="J303" s="5">
        <f>'2a'!K303+'2b'!J302-'2c'!K303</f>
        <v>-21340.154000000002</v>
      </c>
      <c r="K303" s="5">
        <f>'2a'!L303+'2b'!K302-'2c'!N303</f>
        <v>-104991.144</v>
      </c>
      <c r="L303" s="6">
        <f t="shared" si="26"/>
        <v>-126331.29800000001</v>
      </c>
      <c r="M303" s="6">
        <f>'2a'!N303+'2b'!M302-'2c'!S303</f>
        <v>-12984.804599999905</v>
      </c>
      <c r="N303" s="46"/>
    </row>
    <row r="304" spans="2:14" ht="50.1" hidden="1" customHeight="1">
      <c r="B304" s="16" t="s">
        <v>22</v>
      </c>
      <c r="C304" s="11">
        <f>'2a'!C304+'2b'!C303-'2c'!C304</f>
        <v>-597766.18400000001</v>
      </c>
      <c r="D304" s="10">
        <f>'2a'!D304+'2b'!D303-'2c'!D304</f>
        <v>-17939.532999999996</v>
      </c>
      <c r="E304" s="10">
        <f>'2a'!E304+'2b'!E303-'2c'!E304</f>
        <v>-94418.716000000015</v>
      </c>
      <c r="F304" s="11">
        <f t="shared" si="30"/>
        <v>-112358.24900000001</v>
      </c>
      <c r="G304" s="10">
        <f>'2a'!H304+'2b'!G303-'2c'!H304</f>
        <v>-8369.0250000000015</v>
      </c>
      <c r="H304" s="10">
        <f>'2a'!G304+'2a'!I304+'2b'!H303-'2c'!G304-'2c'!I304</f>
        <v>-275136.429</v>
      </c>
      <c r="I304" s="11">
        <f t="shared" si="25"/>
        <v>-283505.45400000003</v>
      </c>
      <c r="J304" s="10">
        <f>'2a'!K304+'2b'!J303-'2c'!K304</f>
        <v>-26904.695</v>
      </c>
      <c r="K304" s="10">
        <f>'2a'!L304+'2b'!K303-'2c'!N304</f>
        <v>-130340.68400000001</v>
      </c>
      <c r="L304" s="11">
        <f t="shared" si="26"/>
        <v>-157245.37900000002</v>
      </c>
      <c r="M304" s="11">
        <f>'2a'!N304+'2b'!M303-'2c'!S304</f>
        <v>-44657.101999999999</v>
      </c>
      <c r="N304" s="46"/>
    </row>
    <row r="305" spans="2:14" ht="50.1" hidden="1" customHeight="1">
      <c r="B305" s="17" t="s">
        <v>23</v>
      </c>
      <c r="C305" s="6">
        <f>'2a'!C305+'2b'!C304-'2c'!C305</f>
        <v>-553420.17300000007</v>
      </c>
      <c r="D305" s="5">
        <f>'2a'!D305+'2b'!D304-'2c'!D305</f>
        <v>-39476.364000000001</v>
      </c>
      <c r="E305" s="5">
        <f>'2a'!E305+'2b'!E304-'2c'!E305</f>
        <v>-82905.053</v>
      </c>
      <c r="F305" s="6">
        <f t="shared" si="30"/>
        <v>-122381.417</v>
      </c>
      <c r="G305" s="5">
        <f>'2a'!H305+'2b'!G304-'2c'!H305</f>
        <v>-13845.664000000001</v>
      </c>
      <c r="H305" s="5">
        <f>'2a'!G305+'2a'!I305+'2b'!H304-'2c'!G305-'2c'!I305</f>
        <v>-218705.924</v>
      </c>
      <c r="I305" s="6">
        <f t="shared" si="25"/>
        <v>-232551.58799999999</v>
      </c>
      <c r="J305" s="5">
        <f>'2a'!K305+'2b'!J304-'2c'!K305</f>
        <v>-50995.581000000006</v>
      </c>
      <c r="K305" s="5">
        <f>'2a'!L305+'2b'!K304-'2c'!N305</f>
        <v>-95362.804000000004</v>
      </c>
      <c r="L305" s="6">
        <f t="shared" si="26"/>
        <v>-146358.38500000001</v>
      </c>
      <c r="M305" s="6">
        <f>'2a'!N305+'2b'!M304-'2c'!S305</f>
        <v>-52128.782999999996</v>
      </c>
      <c r="N305" s="46"/>
    </row>
    <row r="306" spans="2:14" ht="50.1" hidden="1" customHeight="1">
      <c r="B306" s="16" t="s">
        <v>24</v>
      </c>
      <c r="C306" s="11">
        <f>'2a'!C306+'2b'!C305-'2c'!C306</f>
        <v>-632429.72849999997</v>
      </c>
      <c r="D306" s="10">
        <f>'2a'!D306+'2b'!D305-'2c'!D306</f>
        <v>-42154.997000000003</v>
      </c>
      <c r="E306" s="10">
        <f>'2a'!E306+'2b'!E305-'2c'!E306</f>
        <v>-96504.937000000005</v>
      </c>
      <c r="F306" s="11">
        <f t="shared" si="30"/>
        <v>-138659.93400000001</v>
      </c>
      <c r="G306" s="10">
        <f>'2a'!H306+'2b'!G305-'2c'!H306</f>
        <v>-13370.28</v>
      </c>
      <c r="H306" s="10">
        <f>'2a'!G306+'2a'!I306+'2b'!H305-'2c'!G306-'2c'!I306</f>
        <v>-320420.49349999998</v>
      </c>
      <c r="I306" s="11">
        <f t="shared" si="25"/>
        <v>-333790.77350000001</v>
      </c>
      <c r="J306" s="10">
        <f>'2a'!K306+'2b'!J305-'2c'!K306</f>
        <v>-27202.152000000002</v>
      </c>
      <c r="K306" s="10">
        <f>'2a'!L306+'2b'!K305-'2c'!N306</f>
        <v>-105508.545</v>
      </c>
      <c r="L306" s="11">
        <f t="shared" si="26"/>
        <v>-132710.69699999999</v>
      </c>
      <c r="M306" s="11">
        <f>'2a'!N306+'2b'!M305-'2c'!S306</f>
        <v>-27268.324000000001</v>
      </c>
      <c r="N306" s="46"/>
    </row>
    <row r="307" spans="2:14" ht="50.1" hidden="1" customHeight="1">
      <c r="B307" s="17" t="s">
        <v>25</v>
      </c>
      <c r="C307" s="6">
        <f>'2a'!C307+'2b'!C306-'2c'!C307</f>
        <v>-580751.02061999997</v>
      </c>
      <c r="D307" s="5">
        <f>'2a'!D307+'2b'!D306-'2c'!D307</f>
        <v>-45204.508199999982</v>
      </c>
      <c r="E307" s="5">
        <f>'2a'!E307+'2b'!E306-'2c'!E307</f>
        <v>-72284.09</v>
      </c>
      <c r="F307" s="6">
        <f t="shared" si="30"/>
        <v>-117488.59819999998</v>
      </c>
      <c r="G307" s="5">
        <f>'2a'!H307+'2b'!G306-'2c'!H307</f>
        <v>-10905.081999999999</v>
      </c>
      <c r="H307" s="5">
        <f>'2a'!G307+'2a'!I307+'2b'!H306-'2c'!G307-'2c'!I307</f>
        <v>-284236.78399999999</v>
      </c>
      <c r="I307" s="6">
        <f t="shared" si="25"/>
        <v>-295141.86599999998</v>
      </c>
      <c r="J307" s="5">
        <f>'2a'!K307+'2b'!J306-'2c'!K307</f>
        <v>-44344.159</v>
      </c>
      <c r="K307" s="5">
        <f>'2a'!L307+'2b'!K306-'2c'!N307</f>
        <v>-95816.721000000005</v>
      </c>
      <c r="L307" s="6">
        <f t="shared" si="26"/>
        <v>-140160.88</v>
      </c>
      <c r="M307" s="6">
        <f>'2a'!N307+'2b'!M306-'2c'!S307</f>
        <v>-27959.676419999956</v>
      </c>
      <c r="N307" s="46"/>
    </row>
    <row r="308" spans="2:14" ht="50.1" hidden="1" customHeight="1">
      <c r="B308" s="16" t="s">
        <v>26</v>
      </c>
      <c r="C308" s="11">
        <f>'2a'!C308+'2b'!C307-'2c'!C308</f>
        <v>-643732.99094000016</v>
      </c>
      <c r="D308" s="10">
        <f>'2a'!D308+'2b'!D307-'2c'!D308</f>
        <v>-97095.032000000007</v>
      </c>
      <c r="E308" s="10">
        <f>'2a'!E308+'2b'!E307-'2c'!E308</f>
        <v>-66438.366000000009</v>
      </c>
      <c r="F308" s="11">
        <f t="shared" si="30"/>
        <v>-163533.39800000002</v>
      </c>
      <c r="G308" s="10">
        <f>'2a'!H308+'2b'!G307-'2c'!H308</f>
        <v>-13657.049000000001</v>
      </c>
      <c r="H308" s="10">
        <f>'2a'!G308+'2a'!I308+'2b'!H307-'2c'!G308-'2c'!I308</f>
        <v>-269901.27100000001</v>
      </c>
      <c r="I308" s="11">
        <f t="shared" si="25"/>
        <v>-283558.32</v>
      </c>
      <c r="J308" s="10">
        <f>'2a'!K308+'2b'!J307-'2c'!K308</f>
        <v>-41885.821000000004</v>
      </c>
      <c r="K308" s="10">
        <f>'2a'!L308+'2b'!K307-'2c'!N308</f>
        <v>-127655.166</v>
      </c>
      <c r="L308" s="11">
        <f t="shared" si="26"/>
        <v>-169540.98699999999</v>
      </c>
      <c r="M308" s="11">
        <f>'2a'!N308+'2b'!M307-'2c'!S308</f>
        <v>-27100.285939999991</v>
      </c>
      <c r="N308" s="46"/>
    </row>
    <row r="309" spans="2:14" ht="50.1" hidden="1" customHeight="1">
      <c r="B309" s="17" t="s">
        <v>27</v>
      </c>
      <c r="C309" s="6">
        <f>'2a'!C309+'2b'!C308-'2c'!C309</f>
        <v>-539600.74489999993</v>
      </c>
      <c r="D309" s="5">
        <f>'2a'!D309+'2b'!D308-'2c'!D309</f>
        <v>-33760.40320000003</v>
      </c>
      <c r="E309" s="5">
        <f>'2a'!E309+'2b'!E308-'2c'!E309</f>
        <v>-91162.375</v>
      </c>
      <c r="F309" s="6">
        <f t="shared" si="30"/>
        <v>-124922.77820000003</v>
      </c>
      <c r="G309" s="5">
        <f>'2a'!H309+'2b'!G308-'2c'!H309</f>
        <v>-10194.031999999999</v>
      </c>
      <c r="H309" s="5">
        <f>'2a'!G309+'2a'!I309+'2b'!H308-'2c'!G309-'2c'!I309</f>
        <v>-206102.80899999992</v>
      </c>
      <c r="I309" s="6">
        <f t="shared" si="25"/>
        <v>-216296.84099999993</v>
      </c>
      <c r="J309" s="5">
        <f>'2a'!K309+'2b'!J308-'2c'!K309</f>
        <v>-50871.058000000005</v>
      </c>
      <c r="K309" s="5">
        <f>'2a'!L309+'2b'!K308-'2c'!N309</f>
        <v>-133100.90299999999</v>
      </c>
      <c r="L309" s="6">
        <f t="shared" si="26"/>
        <v>-183971.96100000001</v>
      </c>
      <c r="M309" s="6">
        <f>'2a'!N309+'2b'!M308-'2c'!S309</f>
        <v>-14409.164699999928</v>
      </c>
      <c r="N309" s="46"/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5"/>
      <c r="J310" s="36"/>
      <c r="K310" s="36"/>
      <c r="L310" s="35"/>
      <c r="M310" s="35"/>
      <c r="N310" s="46"/>
    </row>
    <row r="311" spans="2:14" ht="50.1" hidden="1" customHeight="1">
      <c r="B311" s="16" t="s">
        <v>16</v>
      </c>
      <c r="C311" s="11">
        <f>'2a'!C311+'2b'!C310-'2c'!C311</f>
        <v>-585560.5059600001</v>
      </c>
      <c r="D311" s="10">
        <f>'2a'!D311+'2b'!D310-'2c'!D311</f>
        <v>-41650.582999999984</v>
      </c>
      <c r="E311" s="10">
        <f>'2a'!E311+'2b'!E310-'2c'!E311</f>
        <v>-87212.437999999995</v>
      </c>
      <c r="F311" s="11">
        <f t="shared" ref="F311:F322" si="31">E311+D311</f>
        <v>-128863.02099999998</v>
      </c>
      <c r="G311" s="10">
        <f>'2a'!H311+'2b'!G310-'2c'!H311</f>
        <v>-5761.3600000000006</v>
      </c>
      <c r="H311" s="10">
        <f>'2a'!G311+'2a'!I311+'2b'!H310-'2c'!G311-'2c'!I311</f>
        <v>-293195.576</v>
      </c>
      <c r="I311" s="11">
        <f t="shared" ref="I311:I348" si="32">H311+G311</f>
        <v>-298956.93599999999</v>
      </c>
      <c r="J311" s="10">
        <f>'2a'!K311+'2b'!J310-'2c'!K311</f>
        <v>-24062.999000000003</v>
      </c>
      <c r="K311" s="10">
        <f>'2a'!L311+'2b'!K310-'2c'!N311</f>
        <v>-114258.465</v>
      </c>
      <c r="L311" s="11">
        <f t="shared" ref="L311:L348" si="33">K311+J311</f>
        <v>-138321.46400000001</v>
      </c>
      <c r="M311" s="11">
        <f>'2a'!N311+'2b'!M310-'2c'!S311</f>
        <v>-19419.08496000004</v>
      </c>
      <c r="N311" s="46"/>
    </row>
    <row r="312" spans="2:14" ht="50.1" hidden="1" customHeight="1">
      <c r="B312" s="17" t="s">
        <v>17</v>
      </c>
      <c r="C312" s="6">
        <f>'2a'!C312+'2b'!C311-'2c'!C312</f>
        <v>-529046.07171000005</v>
      </c>
      <c r="D312" s="5">
        <f>'2a'!D312+'2b'!D311-'2c'!D312</f>
        <v>-68389.424000000028</v>
      </c>
      <c r="E312" s="5">
        <f>'2a'!E312+'2b'!E311-'2c'!E312</f>
        <v>-71288.777000000002</v>
      </c>
      <c r="F312" s="6">
        <f t="shared" si="31"/>
        <v>-139678.20100000003</v>
      </c>
      <c r="G312" s="5">
        <f>'2a'!H312+'2b'!G311-'2c'!H312</f>
        <v>-9506.7559999999994</v>
      </c>
      <c r="H312" s="5">
        <f>'2a'!G312+'2a'!I312+'2b'!H311-'2c'!G312-'2c'!I312</f>
        <v>-235885.89500000002</v>
      </c>
      <c r="I312" s="6">
        <f t="shared" si="32"/>
        <v>-245392.65100000001</v>
      </c>
      <c r="J312" s="5">
        <f>'2a'!K312+'2b'!J311-'2c'!K312</f>
        <v>-35723.623999999996</v>
      </c>
      <c r="K312" s="5">
        <f>'2a'!L312+'2b'!K311-'2c'!N312</f>
        <v>-91422.508000000002</v>
      </c>
      <c r="L312" s="6">
        <f t="shared" si="33"/>
        <v>-127146.132</v>
      </c>
      <c r="M312" s="6">
        <f>'2a'!N312+'2b'!M311-'2c'!S312</f>
        <v>-16829.08771000004</v>
      </c>
      <c r="N312" s="46"/>
    </row>
    <row r="313" spans="2:14" ht="50.1" hidden="1" customHeight="1">
      <c r="B313" s="16" t="s">
        <v>18</v>
      </c>
      <c r="C313" s="11">
        <f>'2a'!C313+'2b'!C312-'2c'!C313</f>
        <v>-722822.9160000002</v>
      </c>
      <c r="D313" s="10">
        <f>'2a'!D313+'2b'!D312-'2c'!D313</f>
        <v>-119327.76568000001</v>
      </c>
      <c r="E313" s="10">
        <f>'2a'!E313+'2b'!E312-'2c'!E313</f>
        <v>-86340.556400000001</v>
      </c>
      <c r="F313" s="11">
        <f t="shared" si="31"/>
        <v>-205668.32208000001</v>
      </c>
      <c r="G313" s="10">
        <f>'2a'!H313+'2b'!G312-'2c'!H313</f>
        <v>-10531.982570000004</v>
      </c>
      <c r="H313" s="10">
        <f>'2a'!G313+'2a'!I313+'2b'!H312-'2c'!G313-'2c'!I313</f>
        <v>-355317.29833000002</v>
      </c>
      <c r="I313" s="11">
        <f t="shared" si="32"/>
        <v>-365849.28090000001</v>
      </c>
      <c r="J313" s="10">
        <f>'2a'!K313+'2b'!J312-'2c'!K313</f>
        <v>-27574.792300000001</v>
      </c>
      <c r="K313" s="10">
        <f>'2a'!L313+'2b'!K312-'2c'!N313</f>
        <v>-105895.65820000001</v>
      </c>
      <c r="L313" s="11">
        <f t="shared" si="33"/>
        <v>-133470.45050000001</v>
      </c>
      <c r="M313" s="11">
        <f>'2a'!N313+'2b'!M312-'2c'!S313</f>
        <v>-17834.862520000032</v>
      </c>
      <c r="N313" s="46"/>
    </row>
    <row r="314" spans="2:14" ht="50.1" hidden="1" customHeight="1">
      <c r="B314" s="17" t="s">
        <v>19</v>
      </c>
      <c r="C314" s="6">
        <f>'2a'!C314+'2b'!C313-'2c'!C314</f>
        <v>-650272.36615999998</v>
      </c>
      <c r="D314" s="5">
        <f>'2a'!D314+'2b'!D313-'2c'!D314</f>
        <v>-101840.68987999999</v>
      </c>
      <c r="E314" s="5">
        <f>'2a'!E314+'2b'!E313-'2c'!E314</f>
        <v>-71650.508480000004</v>
      </c>
      <c r="F314" s="6">
        <f t="shared" si="31"/>
        <v>-173491.19835999998</v>
      </c>
      <c r="G314" s="5">
        <f>'2a'!H314+'2b'!G313-'2c'!H314</f>
        <v>-10597.745209999999</v>
      </c>
      <c r="H314" s="5">
        <f>'2a'!G314+'2a'!I314+'2b'!H313-'2c'!G314-'2c'!I314</f>
        <v>-333577.80512999999</v>
      </c>
      <c r="I314" s="6">
        <f t="shared" si="32"/>
        <v>-344175.55034000002</v>
      </c>
      <c r="J314" s="5">
        <f>'2a'!K314+'2b'!J313-'2c'!K314</f>
        <v>-31377.024820000002</v>
      </c>
      <c r="K314" s="5">
        <f>'2a'!L314+'2b'!K313-'2c'!N314</f>
        <v>-82091.947680000012</v>
      </c>
      <c r="L314" s="6">
        <f t="shared" si="33"/>
        <v>-113468.97250000002</v>
      </c>
      <c r="M314" s="6">
        <f>'2a'!N314+'2b'!M313-'2c'!S314</f>
        <v>-19136.644960000078</v>
      </c>
      <c r="N314" s="46"/>
    </row>
    <row r="315" spans="2:14" ht="50.1" hidden="1" customHeight="1">
      <c r="B315" s="16" t="s">
        <v>20</v>
      </c>
      <c r="C315" s="11">
        <f>'2a'!C315+'2b'!C314-'2c'!C315</f>
        <v>-662402.49823999999</v>
      </c>
      <c r="D315" s="10">
        <f>'2a'!D315+'2b'!D314-'2c'!D315</f>
        <v>-64335.803329999995</v>
      </c>
      <c r="E315" s="10">
        <f>'2a'!E315+'2b'!E314-'2c'!E315</f>
        <v>-71512.914350000006</v>
      </c>
      <c r="F315" s="11">
        <f t="shared" si="31"/>
        <v>-135848.71768</v>
      </c>
      <c r="G315" s="10">
        <f>'2a'!H315+'2b'!G314-'2c'!H315</f>
        <v>-15034.980800000001</v>
      </c>
      <c r="H315" s="10">
        <f>'2a'!G315+'2a'!I315+'2b'!H314-'2c'!G315-'2c'!I315</f>
        <v>-365595.83716</v>
      </c>
      <c r="I315" s="11">
        <f t="shared" si="32"/>
        <v>-380630.81796000001</v>
      </c>
      <c r="J315" s="10">
        <f>'2a'!K315+'2b'!J314-'2c'!K315</f>
        <v>-27871.962329999995</v>
      </c>
      <c r="K315" s="10">
        <f>'2a'!L315+'2b'!K314-'2c'!N315</f>
        <v>-97448.633190000008</v>
      </c>
      <c r="L315" s="11">
        <f t="shared" si="33"/>
        <v>-125320.59552</v>
      </c>
      <c r="M315" s="11">
        <f>'2a'!N315+'2b'!M314-'2c'!S315</f>
        <v>-20602.367080000131</v>
      </c>
      <c r="N315" s="46"/>
    </row>
    <row r="316" spans="2:14" ht="50.1" hidden="1" customHeight="1">
      <c r="B316" s="17" t="s">
        <v>21</v>
      </c>
      <c r="C316" s="6">
        <f>'2a'!C316+'2b'!C315-'2c'!C316</f>
        <v>-597024.06893000007</v>
      </c>
      <c r="D316" s="5">
        <f>'2a'!D316+'2b'!D315-'2c'!D316</f>
        <v>-26895.861809999973</v>
      </c>
      <c r="E316" s="5">
        <f>'2a'!E316+'2b'!E315-'2c'!E316</f>
        <v>-111690.50405999998</v>
      </c>
      <c r="F316" s="6">
        <f t="shared" si="31"/>
        <v>-138586.36586999995</v>
      </c>
      <c r="G316" s="5">
        <f>'2a'!H316+'2b'!G315-'2c'!H316</f>
        <v>-17115.95867</v>
      </c>
      <c r="H316" s="5">
        <f>'2a'!G316+'2a'!I316+'2b'!H315-'2c'!G316-'2c'!I316</f>
        <v>-290171.68923999998</v>
      </c>
      <c r="I316" s="6">
        <f t="shared" si="32"/>
        <v>-307287.64791</v>
      </c>
      <c r="J316" s="5">
        <f>'2a'!K316+'2b'!J315-'2c'!K316</f>
        <v>-18504.427269999996</v>
      </c>
      <c r="K316" s="5">
        <f>'2a'!L316+'2b'!K315-'2c'!N316</f>
        <v>-112563.73621999999</v>
      </c>
      <c r="L316" s="6">
        <f t="shared" si="33"/>
        <v>-131068.16348999999</v>
      </c>
      <c r="M316" s="6">
        <f>'2a'!N316+'2b'!M315-'2c'!S316</f>
        <v>-20081.891660000183</v>
      </c>
      <c r="N316" s="46"/>
    </row>
    <row r="317" spans="2:14" ht="50.1" hidden="1" customHeight="1">
      <c r="B317" s="16" t="s">
        <v>22</v>
      </c>
      <c r="C317" s="11">
        <f>'2a'!C317+'2b'!C316-'2c'!C317</f>
        <v>-683372.52193000005</v>
      </c>
      <c r="D317" s="10">
        <f>'2a'!D317+'2b'!D316-'2c'!D317</f>
        <v>2432.6840899999952</v>
      </c>
      <c r="E317" s="10">
        <f>'2a'!E317+'2b'!E316-'2c'!E317</f>
        <v>-94097.467189999996</v>
      </c>
      <c r="F317" s="11">
        <f t="shared" si="31"/>
        <v>-91664.783100000001</v>
      </c>
      <c r="G317" s="10">
        <f>'2a'!H317+'2b'!G316-'2c'!H317</f>
        <v>-17592.055569999997</v>
      </c>
      <c r="H317" s="10">
        <f>'2a'!G317+'2a'!I317+'2b'!H316-'2c'!G317-'2c'!I317</f>
        <v>-459104.81607000006</v>
      </c>
      <c r="I317" s="11">
        <f t="shared" si="32"/>
        <v>-476696.87164000003</v>
      </c>
      <c r="J317" s="10">
        <f>'2a'!K317+'2b'!J316-'2c'!K317</f>
        <v>-16214.625639999998</v>
      </c>
      <c r="K317" s="10">
        <f>'2a'!L317+'2b'!K316-'2c'!N317</f>
        <v>-85633.556199999992</v>
      </c>
      <c r="L317" s="11">
        <f t="shared" si="33"/>
        <v>-101848.18183999999</v>
      </c>
      <c r="M317" s="11">
        <f>'2a'!N317+'2b'!M316-'2c'!S317</f>
        <v>-13162.685350000103</v>
      </c>
      <c r="N317" s="46"/>
    </row>
    <row r="318" spans="2:14" ht="50.1" hidden="1" customHeight="1">
      <c r="B318" s="17" t="s">
        <v>23</v>
      </c>
      <c r="C318" s="6">
        <f>'2a'!C318+'2b'!C317-'2c'!C318</f>
        <v>-889625.26239999989</v>
      </c>
      <c r="D318" s="5">
        <f>'2a'!D318+'2b'!D317-'2c'!D318</f>
        <v>-28239.156699999992</v>
      </c>
      <c r="E318" s="5">
        <f>'2a'!E318+'2b'!E317-'2c'!E318</f>
        <v>-132454.15367000003</v>
      </c>
      <c r="F318" s="6">
        <f t="shared" si="31"/>
        <v>-160693.31037000002</v>
      </c>
      <c r="G318" s="5">
        <f>'2a'!H318+'2b'!G317-'2c'!H318</f>
        <v>-13828.964479999997</v>
      </c>
      <c r="H318" s="5">
        <f>'2a'!G318+'2a'!I318+'2b'!H317-'2c'!G318-'2c'!I318</f>
        <v>-484871.41970999993</v>
      </c>
      <c r="I318" s="6">
        <f t="shared" si="32"/>
        <v>-498700.38418999995</v>
      </c>
      <c r="J318" s="5">
        <f>'2a'!K318+'2b'!J317-'2c'!K318</f>
        <v>-37881.953599999993</v>
      </c>
      <c r="K318" s="5">
        <f>'2a'!L318+'2b'!K317-'2c'!N318</f>
        <v>-127941.74499999997</v>
      </c>
      <c r="L318" s="6">
        <f t="shared" si="33"/>
        <v>-165823.69859999995</v>
      </c>
      <c r="M318" s="6">
        <f>'2a'!N318+'2b'!M317-'2c'!S318</f>
        <v>-64407.869240000175</v>
      </c>
      <c r="N318" s="46"/>
    </row>
    <row r="319" spans="2:14" ht="50.1" hidden="1" customHeight="1">
      <c r="B319" s="16" t="s">
        <v>24</v>
      </c>
      <c r="C319" s="11">
        <f>'2a'!C319+'2b'!C318-'2c'!C319</f>
        <v>-805319.00176000001</v>
      </c>
      <c r="D319" s="10">
        <f>'2a'!D319+'2b'!D318-'2c'!D319</f>
        <v>-45330.163290000026</v>
      </c>
      <c r="E319" s="10">
        <f>'2a'!E319+'2b'!E318-'2c'!E319</f>
        <v>-99677.987440000012</v>
      </c>
      <c r="F319" s="11">
        <f t="shared" si="31"/>
        <v>-145008.15073000005</v>
      </c>
      <c r="G319" s="10">
        <f>'2a'!H319+'2b'!G318-'2c'!H319</f>
        <v>-16942.435730000001</v>
      </c>
      <c r="H319" s="10">
        <f>'2a'!G319+'2a'!I319+'2b'!H318-'2c'!G319-'2c'!I319</f>
        <v>-441140.30778999999</v>
      </c>
      <c r="I319" s="11">
        <f t="shared" si="32"/>
        <v>-458082.74352000002</v>
      </c>
      <c r="J319" s="10">
        <f>'2a'!K319+'2b'!J318-'2c'!K319</f>
        <v>-25176.531230000001</v>
      </c>
      <c r="K319" s="10">
        <f>'2a'!L319+'2b'!K318-'2c'!N319</f>
        <v>-140355.20499</v>
      </c>
      <c r="L319" s="11">
        <f t="shared" si="33"/>
        <v>-165531.73621999999</v>
      </c>
      <c r="M319" s="11">
        <f>'2a'!N319+'2b'!M318-'2c'!S319</f>
        <v>-36696.371290000105</v>
      </c>
      <c r="N319" s="46"/>
    </row>
    <row r="320" spans="2:14" ht="50.1" hidden="1" customHeight="1">
      <c r="B320" s="17" t="s">
        <v>25</v>
      </c>
      <c r="C320" s="6">
        <f>'2a'!C320+'2b'!C319-'2c'!C320</f>
        <v>-884965.11935000005</v>
      </c>
      <c r="D320" s="5">
        <f>'2a'!D320+'2b'!D319-'2c'!D320</f>
        <v>-106923.32384999996</v>
      </c>
      <c r="E320" s="5">
        <f>'2a'!E320+'2b'!E319-'2c'!E320</f>
        <v>-86607.657659999997</v>
      </c>
      <c r="F320" s="6">
        <f t="shared" si="31"/>
        <v>-193530.98150999995</v>
      </c>
      <c r="G320" s="5">
        <f>'2a'!H320+'2b'!G319-'2c'!H320</f>
        <v>-14133.14013</v>
      </c>
      <c r="H320" s="5">
        <f>'2a'!G320+'2a'!I320+'2b'!H319-'2c'!G320-'2c'!I320</f>
        <v>-553000.54429000011</v>
      </c>
      <c r="I320" s="6">
        <f t="shared" si="32"/>
        <v>-567133.68442000006</v>
      </c>
      <c r="J320" s="5">
        <f>'2a'!K320+'2b'!J319-'2c'!K320</f>
        <v>-19515.911049999999</v>
      </c>
      <c r="K320" s="5">
        <f>'2a'!L320+'2b'!K319-'2c'!N320</f>
        <v>-83505.704390000014</v>
      </c>
      <c r="L320" s="6">
        <f t="shared" si="33"/>
        <v>-103021.61544000001</v>
      </c>
      <c r="M320" s="6">
        <f>'2a'!N320+'2b'!M319-'2c'!S320</f>
        <v>-21278.837979999957</v>
      </c>
      <c r="N320" s="46"/>
    </row>
    <row r="321" spans="2:14" ht="50.1" hidden="1" customHeight="1">
      <c r="B321" s="16" t="s">
        <v>26</v>
      </c>
      <c r="C321" s="11">
        <f>'2a'!C321+'2b'!C320-'2c'!C321</f>
        <v>-763968.47242999997</v>
      </c>
      <c r="D321" s="10">
        <f>'2a'!D321+'2b'!D320-'2c'!D321</f>
        <v>-121883.18457000001</v>
      </c>
      <c r="E321" s="10">
        <f>'2a'!E321+'2b'!E320-'2c'!E321</f>
        <v>-81550.140830000004</v>
      </c>
      <c r="F321" s="11">
        <f t="shared" si="31"/>
        <v>-203433.32540000003</v>
      </c>
      <c r="G321" s="10">
        <f>'2a'!H321+'2b'!G320-'2c'!H321</f>
        <v>-14525.179660000002</v>
      </c>
      <c r="H321" s="10">
        <f>'2a'!G321+'2a'!I321+'2b'!H320-'2c'!G321-'2c'!I321</f>
        <v>-401207.78645999997</v>
      </c>
      <c r="I321" s="11">
        <f t="shared" si="32"/>
        <v>-415732.96612</v>
      </c>
      <c r="J321" s="10">
        <f>'2a'!K321+'2b'!J320-'2c'!K321</f>
        <v>-24596.070940000001</v>
      </c>
      <c r="K321" s="10">
        <f>'2a'!L321+'2b'!K320-'2c'!N321</f>
        <v>-105451.69452</v>
      </c>
      <c r="L321" s="11">
        <f t="shared" si="33"/>
        <v>-130047.76546000001</v>
      </c>
      <c r="M321" s="11">
        <f>'2a'!N321+'2b'!M320-'2c'!S321</f>
        <v>-14754.415450000033</v>
      </c>
      <c r="N321" s="46"/>
    </row>
    <row r="322" spans="2:14" ht="50.1" hidden="1" customHeight="1">
      <c r="B322" s="17" t="s">
        <v>27</v>
      </c>
      <c r="C322" s="6">
        <f>'2a'!C322+'2b'!C321-'2c'!C322</f>
        <v>-876891.5258200001</v>
      </c>
      <c r="D322" s="5">
        <f>'2a'!D322+'2b'!D321-'2c'!D322</f>
        <v>-75891.195399999997</v>
      </c>
      <c r="E322" s="5">
        <f>'2a'!E322+'2b'!E321-'2c'!E322</f>
        <v>-92703.467969999998</v>
      </c>
      <c r="F322" s="6">
        <f t="shared" si="31"/>
        <v>-168594.66336999999</v>
      </c>
      <c r="G322" s="5">
        <f>'2a'!H322+'2b'!G321-'2c'!H322</f>
        <v>-15347.80359</v>
      </c>
      <c r="H322" s="5">
        <f>'2a'!G322+'2a'!I322+'2b'!H321-'2c'!G322-'2c'!I322</f>
        <v>-506222.01368000009</v>
      </c>
      <c r="I322" s="6">
        <f t="shared" si="32"/>
        <v>-521569.81727000012</v>
      </c>
      <c r="J322" s="5">
        <f>'2a'!K322+'2b'!J321-'2c'!K322</f>
        <v>-26985.472010000001</v>
      </c>
      <c r="K322" s="5">
        <f>'2a'!L322+'2b'!K321-'2c'!N322</f>
        <v>-133051.03493999998</v>
      </c>
      <c r="L322" s="6">
        <f t="shared" si="33"/>
        <v>-160036.50694999998</v>
      </c>
      <c r="M322" s="6">
        <f>'2a'!N322+'2b'!M321-'2c'!S322</f>
        <v>-26690.538229999991</v>
      </c>
      <c r="N322" s="46"/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5"/>
      <c r="J323" s="36"/>
      <c r="K323" s="36"/>
      <c r="L323" s="35"/>
      <c r="M323" s="35"/>
      <c r="N323" s="46"/>
    </row>
    <row r="324" spans="2:14" ht="50.1" hidden="1" customHeight="1">
      <c r="B324" s="16" t="s">
        <v>16</v>
      </c>
      <c r="C324" s="11">
        <f>'2a'!C324+'2b'!C323-'2c'!C324</f>
        <v>-749057.81467000023</v>
      </c>
      <c r="D324" s="10">
        <f>'2a'!D324+'2b'!D323-'2c'!D324</f>
        <v>-140601.37716999993</v>
      </c>
      <c r="E324" s="10">
        <f>'2a'!E324+'2b'!E323-'2c'!E324</f>
        <v>-68208.323390000005</v>
      </c>
      <c r="F324" s="11">
        <f t="shared" ref="F324:F335" si="34">E324+D324</f>
        <v>-208809.70055999994</v>
      </c>
      <c r="G324" s="10">
        <f>'2a'!H324+'2b'!G323-'2c'!H324</f>
        <v>-10962.735799999997</v>
      </c>
      <c r="H324" s="10">
        <f>'2a'!G324+'2a'!I324+'2b'!H323-'2c'!G324-'2c'!I324</f>
        <v>-354175.2686200001</v>
      </c>
      <c r="I324" s="11">
        <f t="shared" si="32"/>
        <v>-365138.00442000013</v>
      </c>
      <c r="J324" s="10">
        <f>'2a'!K324+'2b'!J323-'2c'!K324</f>
        <v>-36763.046110000003</v>
      </c>
      <c r="K324" s="10">
        <f>'2a'!L324+'2b'!K323-'2c'!N324</f>
        <v>-106803.60311</v>
      </c>
      <c r="L324" s="11">
        <f t="shared" si="33"/>
        <v>-143566.64921999999</v>
      </c>
      <c r="M324" s="11">
        <f>'2a'!N324+'2b'!M323-'2c'!S324</f>
        <v>-31543.460470000129</v>
      </c>
      <c r="N324" s="46"/>
    </row>
    <row r="325" spans="2:14" ht="50.1" hidden="1" customHeight="1">
      <c r="B325" s="17" t="s">
        <v>17</v>
      </c>
      <c r="C325" s="6">
        <f>'2a'!C325+'2b'!C324-'2c'!C325</f>
        <v>-746189.23735000018</v>
      </c>
      <c r="D325" s="5">
        <f>'2a'!D325+'2b'!D324-'2c'!D325</f>
        <v>-111144.45420000001</v>
      </c>
      <c r="E325" s="5">
        <f>'2a'!E325+'2b'!E324-'2c'!E325</f>
        <v>-42647.002970000016</v>
      </c>
      <c r="F325" s="6">
        <f t="shared" si="34"/>
        <v>-153791.45717000001</v>
      </c>
      <c r="G325" s="5">
        <f>'2a'!H325+'2b'!G324-'2c'!H325</f>
        <v>-11159.117619999999</v>
      </c>
      <c r="H325" s="5">
        <f>'2a'!G325+'2a'!I325+'2b'!H324-'2c'!G325-'2c'!I325</f>
        <v>-453313.73719000001</v>
      </c>
      <c r="I325" s="6">
        <f t="shared" si="32"/>
        <v>-464472.85480999999</v>
      </c>
      <c r="J325" s="5">
        <f>'2a'!K325+'2b'!J324-'2c'!K325</f>
        <v>-26860.322469999999</v>
      </c>
      <c r="K325" s="5">
        <f>'2a'!L325+'2b'!K324-'2c'!N325</f>
        <v>-85377.410700000022</v>
      </c>
      <c r="L325" s="6">
        <f t="shared" si="33"/>
        <v>-112237.73317000002</v>
      </c>
      <c r="M325" s="6">
        <f>'2a'!N325+'2b'!M324-'2c'!S325</f>
        <v>-15687.192200000101</v>
      </c>
      <c r="N325" s="46"/>
    </row>
    <row r="326" spans="2:14" ht="50.1" hidden="1" customHeight="1">
      <c r="B326" s="16" t="s">
        <v>18</v>
      </c>
      <c r="C326" s="11">
        <f>'2a'!C326+'2b'!C325-'2c'!C326</f>
        <v>-753177.70171000005</v>
      </c>
      <c r="D326" s="10">
        <f>'2a'!D326+'2b'!D325-'2c'!D326</f>
        <v>-134517.15752999997</v>
      </c>
      <c r="E326" s="10">
        <f>'2a'!E326+'2b'!E325-'2c'!E326</f>
        <v>-40549.415899999993</v>
      </c>
      <c r="F326" s="11">
        <f t="shared" si="34"/>
        <v>-175066.57342999996</v>
      </c>
      <c r="G326" s="10">
        <f>'2a'!H326+'2b'!G325-'2c'!H326</f>
        <v>-10896.028479999999</v>
      </c>
      <c r="H326" s="10">
        <f>'2a'!G326+'2a'!I326+'2b'!H325-'2c'!G326-'2c'!I326</f>
        <v>-418716.56406</v>
      </c>
      <c r="I326" s="11">
        <f t="shared" si="32"/>
        <v>-429612.59253999998</v>
      </c>
      <c r="J326" s="10">
        <f>'2a'!K326+'2b'!J325-'2c'!K326</f>
        <v>-32549.118289999999</v>
      </c>
      <c r="K326" s="10">
        <f>'2a'!L326+'2b'!K325-'2c'!N326</f>
        <v>-100364.07403</v>
      </c>
      <c r="L326" s="11">
        <f t="shared" si="33"/>
        <v>-132913.19232</v>
      </c>
      <c r="M326" s="11">
        <f>'2a'!N326+'2b'!M325-'2c'!S326</f>
        <v>-15585.343420000014</v>
      </c>
      <c r="N326" s="46"/>
    </row>
    <row r="327" spans="2:14" ht="50.1" hidden="1" customHeight="1">
      <c r="B327" s="17" t="s">
        <v>19</v>
      </c>
      <c r="C327" s="6">
        <f>'2a'!C327+'2b'!C326-'2c'!C327</f>
        <v>-820761.13642000023</v>
      </c>
      <c r="D327" s="5">
        <f>'2a'!D327+'2b'!D326-'2c'!D327</f>
        <v>-154639.70319000003</v>
      </c>
      <c r="E327" s="5">
        <f>'2a'!E327+'2b'!E326-'2c'!E327</f>
        <v>-54417.139179999998</v>
      </c>
      <c r="F327" s="6">
        <f t="shared" si="34"/>
        <v>-209056.84237000003</v>
      </c>
      <c r="G327" s="5">
        <f>'2a'!H327+'2b'!G326-'2c'!H327</f>
        <v>-13602.915100000002</v>
      </c>
      <c r="H327" s="5">
        <f>'2a'!G327+'2a'!I327+'2b'!H326-'2c'!G327-'2c'!I327</f>
        <v>-422576.81136000005</v>
      </c>
      <c r="I327" s="6">
        <f t="shared" si="32"/>
        <v>-436179.72646000003</v>
      </c>
      <c r="J327" s="5">
        <f>'2a'!K327+'2b'!J326-'2c'!K327</f>
        <v>-24765.916700000002</v>
      </c>
      <c r="K327" s="5">
        <f>'2a'!L327+'2b'!K326-'2c'!N327</f>
        <v>-126395.13161000001</v>
      </c>
      <c r="L327" s="6">
        <f t="shared" si="33"/>
        <v>-151161.04831000001</v>
      </c>
      <c r="M327" s="6">
        <f>'2a'!N327+'2b'!M326-'2c'!S327</f>
        <v>-24363.519280000113</v>
      </c>
      <c r="N327" s="46"/>
    </row>
    <row r="328" spans="2:14" ht="50.1" hidden="1" customHeight="1">
      <c r="B328" s="16" t="s">
        <v>20</v>
      </c>
      <c r="C328" s="11">
        <f>'2a'!C328+'2b'!C327-'2c'!C328</f>
        <v>-1003303.5243900003</v>
      </c>
      <c r="D328" s="10">
        <f>'2a'!D328+'2b'!D327-'2c'!D328</f>
        <v>-99125.180700000026</v>
      </c>
      <c r="E328" s="10">
        <f>'2a'!E328+'2b'!E327-'2c'!E328</f>
        <v>-52866.186709999994</v>
      </c>
      <c r="F328" s="11">
        <f t="shared" si="34"/>
        <v>-151991.36741000001</v>
      </c>
      <c r="G328" s="10">
        <f>'2a'!H328+'2b'!G327-'2c'!H328</f>
        <v>-16409.442199999998</v>
      </c>
      <c r="H328" s="10">
        <f>'2a'!G328+'2a'!I328+'2b'!H327-'2c'!G328-'2c'!I328</f>
        <v>-647646.83230000001</v>
      </c>
      <c r="I328" s="11">
        <f t="shared" si="32"/>
        <v>-664056.27450000006</v>
      </c>
      <c r="J328" s="10">
        <f>'2a'!K328+'2b'!J327-'2c'!K328</f>
        <v>-25639.251439999996</v>
      </c>
      <c r="K328" s="10">
        <f>'2a'!L328+'2b'!K327-'2c'!N328</f>
        <v>-122250.56267999999</v>
      </c>
      <c r="L328" s="11">
        <f t="shared" si="33"/>
        <v>-147889.81412</v>
      </c>
      <c r="M328" s="11">
        <f>'2a'!N328+'2b'!M327-'2c'!S328</f>
        <v>-39366.068360000121</v>
      </c>
      <c r="N328" s="46"/>
    </row>
    <row r="329" spans="2:14" ht="50.1" hidden="1" customHeight="1">
      <c r="B329" s="17" t="s">
        <v>21</v>
      </c>
      <c r="C329" s="6">
        <f>'2a'!C329+'2b'!C328-'2c'!C329</f>
        <v>-874236.35104999947</v>
      </c>
      <c r="D329" s="5">
        <f>'2a'!D329+'2b'!D328-'2c'!D329</f>
        <v>-68003.399239999999</v>
      </c>
      <c r="E329" s="5">
        <f>'2a'!E329+'2b'!E328-'2c'!E329</f>
        <v>-109147.61289000002</v>
      </c>
      <c r="F329" s="6">
        <f t="shared" si="34"/>
        <v>-177151.01213000002</v>
      </c>
      <c r="G329" s="5">
        <f>'2a'!H329+'2b'!G328-'2c'!H329</f>
        <v>-16465.119359999997</v>
      </c>
      <c r="H329" s="5">
        <f>'2a'!G329+'2a'!I329+'2b'!H328-'2c'!G329-'2c'!I329</f>
        <v>-528642.56224</v>
      </c>
      <c r="I329" s="6">
        <f t="shared" si="32"/>
        <v>-545107.68160000001</v>
      </c>
      <c r="J329" s="5">
        <f>'2a'!K329+'2b'!J328-'2c'!K329</f>
        <v>-22024.578509999999</v>
      </c>
      <c r="K329" s="5">
        <f>'2a'!L329+'2b'!K328-'2c'!N329</f>
        <v>-105509.70391</v>
      </c>
      <c r="L329" s="6">
        <f t="shared" si="33"/>
        <v>-127534.28242</v>
      </c>
      <c r="M329" s="6">
        <f>'2a'!N329+'2b'!M328-'2c'!S329</f>
        <v>-24443.374899999817</v>
      </c>
      <c r="N329" s="46"/>
    </row>
    <row r="330" spans="2:14" ht="50.1" hidden="1" customHeight="1">
      <c r="B330" s="16" t="s">
        <v>22</v>
      </c>
      <c r="C330" s="11">
        <f>'2a'!C330+'2b'!C329-'2c'!C330</f>
        <v>-902658.13573999959</v>
      </c>
      <c r="D330" s="10">
        <f>'2a'!D330+'2b'!D329-'2c'!D330</f>
        <v>-59851.624460000021</v>
      </c>
      <c r="E330" s="10">
        <f>'2a'!E330+'2b'!E329-'2c'!E330</f>
        <v>-76502.015969999993</v>
      </c>
      <c r="F330" s="11">
        <f t="shared" si="34"/>
        <v>-136353.64043000003</v>
      </c>
      <c r="G330" s="10">
        <f>'2a'!H330+'2b'!G329-'2c'!H330</f>
        <v>-19280.605920000002</v>
      </c>
      <c r="H330" s="10">
        <f>'2a'!G330+'2a'!I330+'2b'!H329-'2c'!G330-'2c'!I330</f>
        <v>-602736.60107999993</v>
      </c>
      <c r="I330" s="11">
        <f t="shared" si="32"/>
        <v>-622017.20699999994</v>
      </c>
      <c r="J330" s="10">
        <f>'2a'!K330+'2b'!J329-'2c'!K330</f>
        <v>-24205.805630000003</v>
      </c>
      <c r="K330" s="10">
        <f>'2a'!L330+'2b'!K329-'2c'!N330</f>
        <v>-94018.115239999999</v>
      </c>
      <c r="L330" s="11">
        <f t="shared" si="33"/>
        <v>-118223.92087</v>
      </c>
      <c r="M330" s="11">
        <f>'2a'!N330+'2b'!M329-'2c'!S330</f>
        <v>-26063.367439999722</v>
      </c>
      <c r="N330" s="46"/>
    </row>
    <row r="331" spans="2:14" ht="50.1" hidden="1" customHeight="1">
      <c r="B331" s="17" t="s">
        <v>23</v>
      </c>
      <c r="C331" s="6">
        <f>'2a'!C331+'2b'!C330-'2c'!C331</f>
        <v>-1115900.3641599999</v>
      </c>
      <c r="D331" s="5">
        <f>'2a'!D331+'2b'!D330-'2c'!D331</f>
        <v>-17104.663590000011</v>
      </c>
      <c r="E331" s="5">
        <f>'2a'!E331+'2b'!E330-'2c'!E331</f>
        <v>-120257.14462000001</v>
      </c>
      <c r="F331" s="6">
        <f t="shared" si="34"/>
        <v>-137361.80821000002</v>
      </c>
      <c r="G331" s="5">
        <f>'2a'!H331+'2b'!G330-'2c'!H331</f>
        <v>-19303.194770000002</v>
      </c>
      <c r="H331" s="5">
        <f>'2a'!G331+'2a'!I331+'2b'!H330-'2c'!G331-'2c'!I331</f>
        <v>-751634.29293999996</v>
      </c>
      <c r="I331" s="6">
        <f t="shared" si="32"/>
        <v>-770937.48771000002</v>
      </c>
      <c r="J331" s="5">
        <f>'2a'!K331+'2b'!J330-'2c'!K331</f>
        <v>-32679.375650000002</v>
      </c>
      <c r="K331" s="5">
        <f>'2a'!L331+'2b'!K330-'2c'!N331</f>
        <v>-119643.43111999999</v>
      </c>
      <c r="L331" s="6">
        <f t="shared" si="33"/>
        <v>-152322.80677</v>
      </c>
      <c r="M331" s="6">
        <f>'2a'!N331+'2b'!M330-'2c'!S331</f>
        <v>-55278.26146999999</v>
      </c>
      <c r="N331" s="46"/>
    </row>
    <row r="332" spans="2:14" ht="50.1" hidden="1" customHeight="1">
      <c r="B332" s="16" t="s">
        <v>24</v>
      </c>
      <c r="C332" s="11">
        <f>'2a'!C332+'2b'!C331-'2c'!C332</f>
        <v>-991519.62179999973</v>
      </c>
      <c r="D332" s="10">
        <f>'2a'!D332+'2b'!D331-'2c'!D332</f>
        <v>-48449.008869999961</v>
      </c>
      <c r="E332" s="10">
        <f>'2a'!E332+'2b'!E331-'2c'!E332</f>
        <v>-102125.35939999999</v>
      </c>
      <c r="F332" s="11">
        <f t="shared" si="34"/>
        <v>-150574.36826999995</v>
      </c>
      <c r="G332" s="10">
        <f>'2a'!H332+'2b'!G331-'2c'!H332</f>
        <v>-20147.727989999999</v>
      </c>
      <c r="H332" s="10">
        <f>'2a'!G332+'2a'!I332+'2b'!H331-'2c'!G332-'2c'!I332</f>
        <v>-621634.69393000007</v>
      </c>
      <c r="I332" s="11">
        <f t="shared" si="32"/>
        <v>-641782.42192000011</v>
      </c>
      <c r="J332" s="10">
        <f>'2a'!K332+'2b'!J331-'2c'!K332</f>
        <v>-30929.426099999997</v>
      </c>
      <c r="K332" s="10">
        <f>'2a'!L332+'2b'!K331-'2c'!N332</f>
        <v>-141613.75773000001</v>
      </c>
      <c r="L332" s="11">
        <f t="shared" si="33"/>
        <v>-172543.18382999999</v>
      </c>
      <c r="M332" s="11">
        <f>'2a'!N332+'2b'!M331-'2c'!S332</f>
        <v>-26619.647779999956</v>
      </c>
      <c r="N332" s="46"/>
    </row>
    <row r="333" spans="2:14" ht="50.1" hidden="1" customHeight="1">
      <c r="B333" s="17" t="s">
        <v>25</v>
      </c>
      <c r="C333" s="6">
        <f>'2a'!C333+'2b'!C332-'2c'!C333</f>
        <v>-991551.56952999998</v>
      </c>
      <c r="D333" s="5">
        <f>'2a'!D333+'2b'!D332-'2c'!D333</f>
        <v>-87928.631510000007</v>
      </c>
      <c r="E333" s="5">
        <f>'2a'!E333+'2b'!E332-'2c'!E333</f>
        <v>-105887.69358999998</v>
      </c>
      <c r="F333" s="6">
        <f t="shared" si="34"/>
        <v>-193816.32509999999</v>
      </c>
      <c r="G333" s="5">
        <f>'2a'!H333+'2b'!G332-'2c'!H333</f>
        <v>-21761.346189999997</v>
      </c>
      <c r="H333" s="5">
        <f>'2a'!G333+'2a'!I333+'2b'!H332-'2c'!G333-'2c'!I333</f>
        <v>-608226.07408999989</v>
      </c>
      <c r="I333" s="6">
        <f t="shared" si="32"/>
        <v>-629987.42027999985</v>
      </c>
      <c r="J333" s="5">
        <f>'2a'!K333+'2b'!J332-'2c'!K333</f>
        <v>-21752.304540000001</v>
      </c>
      <c r="K333" s="5">
        <f>'2a'!L333+'2b'!K332-'2c'!N333</f>
        <v>-111285.06294999998</v>
      </c>
      <c r="L333" s="6">
        <f t="shared" si="33"/>
        <v>-133037.36748999998</v>
      </c>
      <c r="M333" s="6">
        <f>'2a'!N333+'2b'!M332-'2c'!S333</f>
        <v>-34710.456659999989</v>
      </c>
      <c r="N333" s="46"/>
    </row>
    <row r="334" spans="2:14" ht="50.1" hidden="1" customHeight="1">
      <c r="B334" s="16" t="s">
        <v>26</v>
      </c>
      <c r="C334" s="11">
        <f>'2a'!C334+'2b'!C333-'2c'!C334</f>
        <v>-694279.25644999987</v>
      </c>
      <c r="D334" s="10">
        <f>'2a'!D334+'2b'!D333-'2c'!D334</f>
        <v>-72271.206470000034</v>
      </c>
      <c r="E334" s="10">
        <f>'2a'!E334+'2b'!E333-'2c'!E334</f>
        <v>-77485.661229999998</v>
      </c>
      <c r="F334" s="11">
        <f t="shared" si="34"/>
        <v>-149756.86770000003</v>
      </c>
      <c r="G334" s="10">
        <f>'2a'!H334+'2b'!G333-'2c'!H334</f>
        <v>-16437.237069999999</v>
      </c>
      <c r="H334" s="10">
        <f>'2a'!G334+'2a'!I334+'2b'!H333-'2c'!G334-'2c'!I334</f>
        <v>-396084.12762999989</v>
      </c>
      <c r="I334" s="11">
        <f t="shared" si="32"/>
        <v>-412521.36469999986</v>
      </c>
      <c r="J334" s="10">
        <f>'2a'!K334+'2b'!J333-'2c'!K334</f>
        <v>-21639.004000000001</v>
      </c>
      <c r="K334" s="10">
        <f>'2a'!L334+'2b'!K333-'2c'!N334</f>
        <v>-92066.832419999977</v>
      </c>
      <c r="L334" s="11">
        <f t="shared" si="33"/>
        <v>-113705.83641999998</v>
      </c>
      <c r="M334" s="11">
        <f>'2a'!N334+'2b'!M333-'2c'!S334</f>
        <v>-18295.187630000197</v>
      </c>
      <c r="N334" s="46"/>
    </row>
    <row r="335" spans="2:14" ht="50.1" hidden="1" customHeight="1">
      <c r="B335" s="17" t="s">
        <v>27</v>
      </c>
      <c r="C335" s="6">
        <f>'2a'!C335+'2b'!C334-'2c'!C335</f>
        <v>-712183.05481999996</v>
      </c>
      <c r="D335" s="5">
        <f>'2a'!D335+'2b'!D334-'2c'!D335</f>
        <v>-48260.180409999972</v>
      </c>
      <c r="E335" s="5">
        <f>'2a'!E335+'2b'!E334-'2c'!E335</f>
        <v>-58671.547740000002</v>
      </c>
      <c r="F335" s="6">
        <f t="shared" si="34"/>
        <v>-106931.72814999998</v>
      </c>
      <c r="G335" s="5">
        <f>'2a'!H335+'2b'!G334-'2c'!H335</f>
        <v>-18123.934530000006</v>
      </c>
      <c r="H335" s="5">
        <f>'2a'!G335+'2a'!I335+'2b'!H334-'2c'!G335-'2c'!I335</f>
        <v>-439775.60965999996</v>
      </c>
      <c r="I335" s="6">
        <f t="shared" si="32"/>
        <v>-457899.54418999999</v>
      </c>
      <c r="J335" s="5">
        <f>'2a'!K335+'2b'!J334-'2c'!K335</f>
        <v>-24319.768789999995</v>
      </c>
      <c r="K335" s="5">
        <f>'2a'!L335+'2b'!K334-'2c'!N335</f>
        <v>-98849.829819999999</v>
      </c>
      <c r="L335" s="6">
        <f t="shared" si="33"/>
        <v>-123169.59860999999</v>
      </c>
      <c r="M335" s="6">
        <f>'2a'!N335+'2b'!M334-'2c'!S335</f>
        <v>-24182.183870000161</v>
      </c>
      <c r="N335" s="46"/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5"/>
      <c r="J336" s="36"/>
      <c r="K336" s="36"/>
      <c r="L336" s="35"/>
      <c r="M336" s="35"/>
      <c r="N336" s="46"/>
    </row>
    <row r="337" spans="2:14" ht="50.1" hidden="1" customHeight="1">
      <c r="B337" s="16" t="s">
        <v>16</v>
      </c>
      <c r="C337" s="11">
        <f>'2a'!C337+'2b'!C336-'2c'!C337</f>
        <v>-1037200.36578</v>
      </c>
      <c r="D337" s="10">
        <f>'2a'!D337+'2b'!D336-'2c'!D337</f>
        <v>-92774.152000000031</v>
      </c>
      <c r="E337" s="10">
        <f>'2a'!E337+'2b'!E336-'2c'!E337</f>
        <v>-79630.576889999997</v>
      </c>
      <c r="F337" s="11">
        <f t="shared" ref="F337:F348" si="35">E337+D337</f>
        <v>-172404.72889000003</v>
      </c>
      <c r="G337" s="10">
        <f>'2a'!H337+'2b'!G336-'2c'!H337</f>
        <v>-13127.413979999999</v>
      </c>
      <c r="H337" s="10">
        <f>'2a'!G337+'2a'!I337+'2b'!H336-'2c'!G337-'2c'!I337</f>
        <v>-644036.72518000007</v>
      </c>
      <c r="I337" s="11">
        <f t="shared" si="32"/>
        <v>-657164.13916000002</v>
      </c>
      <c r="J337" s="10">
        <f>'2a'!K337+'2b'!J336-'2c'!K337</f>
        <v>-29411.3593</v>
      </c>
      <c r="K337" s="10">
        <f>'2a'!L337+'2b'!K336-'2c'!N337</f>
        <v>-146344.96068999998</v>
      </c>
      <c r="L337" s="11">
        <f t="shared" si="33"/>
        <v>-175756.31998999999</v>
      </c>
      <c r="M337" s="11">
        <f>'2a'!N337+'2b'!M336-'2c'!S337</f>
        <v>-31875.177740000003</v>
      </c>
      <c r="N337" s="46"/>
    </row>
    <row r="338" spans="2:14" ht="50.1" hidden="1" customHeight="1">
      <c r="B338" s="17" t="s">
        <v>17</v>
      </c>
      <c r="C338" s="6">
        <f>'2a'!C338+'2b'!C337-'2c'!C338</f>
        <v>-529879.36464000004</v>
      </c>
      <c r="D338" s="5">
        <f>'2a'!D338+'2b'!D337-'2c'!D338</f>
        <v>-144124.06723999997</v>
      </c>
      <c r="E338" s="5">
        <f>'2a'!E338+'2b'!E337-'2c'!E338</f>
        <v>-64063.169639999993</v>
      </c>
      <c r="F338" s="6">
        <f t="shared" si="35"/>
        <v>-208187.23687999998</v>
      </c>
      <c r="G338" s="5">
        <f>'2a'!H338+'2b'!G337-'2c'!H338</f>
        <v>-9732.4190299999991</v>
      </c>
      <c r="H338" s="5">
        <f>'2a'!G338+'2a'!I338+'2b'!H337-'2c'!G338-'2c'!I338</f>
        <v>-124203.80465000001</v>
      </c>
      <c r="I338" s="6">
        <f t="shared" si="32"/>
        <v>-133936.22368</v>
      </c>
      <c r="J338" s="5">
        <f>'2a'!K338+'2b'!J337-'2c'!K338</f>
        <v>-34300.381889999997</v>
      </c>
      <c r="K338" s="5">
        <f>'2a'!L338+'2b'!K337-'2c'!N338</f>
        <v>-119288.45389</v>
      </c>
      <c r="L338" s="6">
        <f t="shared" si="33"/>
        <v>-153588.83577999999</v>
      </c>
      <c r="M338" s="6">
        <f>'2a'!N338+'2b'!M337-'2c'!S338</f>
        <v>-34167.068299999999</v>
      </c>
      <c r="N338" s="46"/>
    </row>
    <row r="339" spans="2:14" ht="50.1" hidden="1" customHeight="1">
      <c r="B339" s="16" t="s">
        <v>18</v>
      </c>
      <c r="C339" s="11">
        <f>'2a'!C339+'2b'!C338-'2c'!C339</f>
        <v>-835770.59486999991</v>
      </c>
      <c r="D339" s="10">
        <f>'2a'!D339+'2b'!D338-'2c'!D339</f>
        <v>-168448.64606</v>
      </c>
      <c r="E339" s="10">
        <f>'2a'!E339+'2b'!E338-'2c'!E339</f>
        <v>-78329.365720000002</v>
      </c>
      <c r="F339" s="11">
        <f t="shared" si="35"/>
        <v>-246778.01178</v>
      </c>
      <c r="G339" s="10">
        <f>'2a'!H339+'2b'!G338-'2c'!H339</f>
        <v>-8329.1532300000017</v>
      </c>
      <c r="H339" s="10">
        <f>'2a'!G339+'2a'!I339+'2b'!H338-'2c'!G339-'2c'!I339</f>
        <v>-465484.67523999995</v>
      </c>
      <c r="I339" s="11">
        <f t="shared" si="32"/>
        <v>-473813.82846999995</v>
      </c>
      <c r="J339" s="10">
        <f>'2a'!K339+'2b'!J338-'2c'!K339</f>
        <v>-23085.350989999995</v>
      </c>
      <c r="K339" s="10">
        <f>'2a'!L339+'2b'!K338-'2c'!N339</f>
        <v>-71187.657159999988</v>
      </c>
      <c r="L339" s="11">
        <f t="shared" si="33"/>
        <v>-94273.00814999998</v>
      </c>
      <c r="M339" s="11">
        <f>'2a'!N339+'2b'!M338-'2c'!S339</f>
        <v>-20905.746469999998</v>
      </c>
      <c r="N339" s="46"/>
    </row>
    <row r="340" spans="2:14" ht="50.1" hidden="1" customHeight="1">
      <c r="B340" s="17" t="s">
        <v>19</v>
      </c>
      <c r="C340" s="6">
        <f>'2a'!C340+'2b'!C339-'2c'!C340</f>
        <v>-642080.64345000032</v>
      </c>
      <c r="D340" s="5">
        <f>'2a'!D340+'2b'!D339-'2c'!D340</f>
        <v>-150701.33110000001</v>
      </c>
      <c r="E340" s="5">
        <f>'2a'!E340+'2b'!E339-'2c'!E340</f>
        <v>-75945.820110000001</v>
      </c>
      <c r="F340" s="6">
        <f t="shared" si="35"/>
        <v>-226647.15121000001</v>
      </c>
      <c r="G340" s="5">
        <f>'2a'!H340+'2b'!G339-'2c'!H340</f>
        <v>-13173.24257</v>
      </c>
      <c r="H340" s="5">
        <f>'2a'!G340+'2a'!I340+'2b'!H339-'2c'!G340-'2c'!I340</f>
        <v>-278644.94279</v>
      </c>
      <c r="I340" s="6">
        <f t="shared" si="32"/>
        <v>-291818.18536</v>
      </c>
      <c r="J340" s="5">
        <f>'2a'!K340+'2b'!J339-'2c'!K340</f>
        <v>-30103.124769999999</v>
      </c>
      <c r="K340" s="5">
        <f>'2a'!L340+'2b'!K339-'2c'!N340</f>
        <v>-74897.780830000003</v>
      </c>
      <c r="L340" s="6">
        <f t="shared" si="33"/>
        <v>-105000.9056</v>
      </c>
      <c r="M340" s="6">
        <f>'2a'!N340+'2b'!M339-'2c'!S340</f>
        <v>-18614.401280000002</v>
      </c>
      <c r="N340" s="46"/>
    </row>
    <row r="341" spans="2:14" ht="50.1" hidden="1" customHeight="1">
      <c r="B341" s="16" t="s">
        <v>20</v>
      </c>
      <c r="C341" s="11">
        <f>'2a'!C341+'2b'!C340-'2c'!C341</f>
        <v>-1012951.1745100002</v>
      </c>
      <c r="D341" s="10">
        <f>'2a'!D341+'2b'!D340-'2c'!D341</f>
        <v>-136408.29729999998</v>
      </c>
      <c r="E341" s="10">
        <f>'2a'!E341+'2b'!E340-'2c'!E341</f>
        <v>-95407.539839999983</v>
      </c>
      <c r="F341" s="11">
        <f t="shared" si="35"/>
        <v>-231815.83713999996</v>
      </c>
      <c r="G341" s="10">
        <f>'2a'!H341+'2b'!G340-'2c'!H341</f>
        <v>-12767.10419</v>
      </c>
      <c r="H341" s="10">
        <f>'2a'!G341+'2a'!I341+'2b'!H340-'2c'!G341-'2c'!I341</f>
        <v>-561523.22907000012</v>
      </c>
      <c r="I341" s="11">
        <f t="shared" si="32"/>
        <v>-574290.3332600001</v>
      </c>
      <c r="J341" s="10">
        <f>'2a'!K341+'2b'!J340-'2c'!K341</f>
        <v>-32450.867130000002</v>
      </c>
      <c r="K341" s="10">
        <f>'2a'!L341+'2b'!K340-'2c'!N341</f>
        <v>-132347.02515</v>
      </c>
      <c r="L341" s="11">
        <f t="shared" si="33"/>
        <v>-164797.89228</v>
      </c>
      <c r="M341" s="11">
        <f>'2a'!N341+'2b'!M340-'2c'!S341</f>
        <v>-42047.111829999994</v>
      </c>
      <c r="N341" s="46"/>
    </row>
    <row r="342" spans="2:14" ht="50.1" hidden="1" customHeight="1">
      <c r="B342" s="17" t="s">
        <v>21</v>
      </c>
      <c r="C342" s="6">
        <f>'2a'!C342+'2b'!C341-'2c'!C342</f>
        <v>-485059.63631999993</v>
      </c>
      <c r="D342" s="5">
        <f>'2a'!D342+'2b'!D341-'2c'!D342</f>
        <v>16032.464200000046</v>
      </c>
      <c r="E342" s="5">
        <f>'2a'!E342+'2b'!E341-'2c'!E342</f>
        <v>-95270.252460000018</v>
      </c>
      <c r="F342" s="6">
        <f t="shared" si="35"/>
        <v>-79237.788259999972</v>
      </c>
      <c r="G342" s="5">
        <f>'2a'!H342+'2b'!G341-'2c'!H342</f>
        <v>-10585.424110000002</v>
      </c>
      <c r="H342" s="5">
        <f>'2a'!G342+'2a'!I342+'2b'!H341-'2c'!G342-'2c'!I342</f>
        <v>-254812.23825999995</v>
      </c>
      <c r="I342" s="6">
        <f t="shared" si="32"/>
        <v>-265397.66236999998</v>
      </c>
      <c r="J342" s="5">
        <f>'2a'!K342+'2b'!J341-'2c'!K342</f>
        <v>-21189.994480000001</v>
      </c>
      <c r="K342" s="5">
        <f>'2a'!L342+'2b'!K341-'2c'!N342</f>
        <v>-100273.56425</v>
      </c>
      <c r="L342" s="6">
        <f t="shared" si="33"/>
        <v>-121463.55872999999</v>
      </c>
      <c r="M342" s="6">
        <f>'2a'!N342+'2b'!M341-'2c'!S342</f>
        <v>-18960.626959999998</v>
      </c>
      <c r="N342" s="46"/>
    </row>
    <row r="343" spans="2:14" ht="50.1" hidden="1" customHeight="1">
      <c r="B343" s="16" t="s">
        <v>22</v>
      </c>
      <c r="C343" s="11">
        <f>'2a'!C343+'2b'!C342-'2c'!C343</f>
        <v>-848694.67247999995</v>
      </c>
      <c r="D343" s="10">
        <f>'2a'!D343+'2b'!D342-'2c'!D343</f>
        <v>-29282.947609999974</v>
      </c>
      <c r="E343" s="10">
        <f>'2a'!E343+'2b'!E342-'2c'!E343</f>
        <v>-121884.77048000002</v>
      </c>
      <c r="F343" s="11">
        <f t="shared" si="35"/>
        <v>-151167.71808999998</v>
      </c>
      <c r="G343" s="10">
        <f>'2a'!H343+'2b'!G342-'2c'!H343</f>
        <v>-10960.445119999997</v>
      </c>
      <c r="H343" s="10">
        <f>'2a'!G343+'2a'!I343+'2b'!H342-'2c'!G343-'2c'!I343</f>
        <v>-494126.08337000012</v>
      </c>
      <c r="I343" s="11">
        <f t="shared" si="32"/>
        <v>-505086.52849000011</v>
      </c>
      <c r="J343" s="10">
        <f>'2a'!K343+'2b'!J342-'2c'!K343</f>
        <v>-24203.816800000001</v>
      </c>
      <c r="K343" s="10">
        <f>'2a'!L343+'2b'!K342-'2c'!N343</f>
        <v>-134444.22765000002</v>
      </c>
      <c r="L343" s="11">
        <f t="shared" si="33"/>
        <v>-158648.04445000002</v>
      </c>
      <c r="M343" s="11">
        <f>'2a'!N343+'2b'!M342-'2c'!S343</f>
        <v>-33792.381449999993</v>
      </c>
      <c r="N343" s="46"/>
    </row>
    <row r="344" spans="2:14" ht="50.1" hidden="1" customHeight="1">
      <c r="B344" s="17" t="s">
        <v>23</v>
      </c>
      <c r="C344" s="6">
        <f>'2a'!C344+'2b'!C343-'2c'!C344</f>
        <v>-901211.88350000011</v>
      </c>
      <c r="D344" s="5">
        <f>'2a'!D344+'2b'!D343-'2c'!D344</f>
        <v>-7389.893320000032</v>
      </c>
      <c r="E344" s="5">
        <f>'2a'!E344+'2b'!E343-'2c'!E344</f>
        <v>-138809.96650000001</v>
      </c>
      <c r="F344" s="6">
        <f t="shared" si="35"/>
        <v>-146199.85982000004</v>
      </c>
      <c r="G344" s="5">
        <f>'2a'!H344+'2b'!G343-'2c'!H344</f>
        <v>-12190.771219999999</v>
      </c>
      <c r="H344" s="5">
        <f>'2a'!G344+'2a'!I344+'2b'!H343-'2c'!G344-'2c'!I344</f>
        <v>-580940.02529999998</v>
      </c>
      <c r="I344" s="6">
        <f t="shared" si="32"/>
        <v>-593130.79651999997</v>
      </c>
      <c r="J344" s="5">
        <f>'2a'!K344+'2b'!J343-'2c'!K344</f>
        <v>-29339.532219999994</v>
      </c>
      <c r="K344" s="5">
        <f>'2a'!L344+'2b'!K343-'2c'!N344</f>
        <v>-110834.77977000001</v>
      </c>
      <c r="L344" s="6">
        <f t="shared" si="33"/>
        <v>-140174.31199000002</v>
      </c>
      <c r="M344" s="6">
        <f>'2a'!N344+'2b'!M343-'2c'!S344</f>
        <v>-21706.91517</v>
      </c>
      <c r="N344" s="46"/>
    </row>
    <row r="345" spans="2:14" ht="50.1" hidden="1" customHeight="1">
      <c r="B345" s="16" t="s">
        <v>24</v>
      </c>
      <c r="C345" s="11">
        <f>'2a'!C345+'2b'!C344-'2c'!C345</f>
        <v>-863315.0732499999</v>
      </c>
      <c r="D345" s="10">
        <f>'2a'!D345+'2b'!D344-'2c'!D345</f>
        <v>-32868.943599999999</v>
      </c>
      <c r="E345" s="10">
        <f>'2a'!E345+'2b'!E344-'2c'!E345</f>
        <v>-143054.56170000002</v>
      </c>
      <c r="F345" s="11">
        <f t="shared" si="35"/>
        <v>-175923.50530000002</v>
      </c>
      <c r="G345" s="10">
        <f>'2a'!H345+'2b'!G344-'2c'!H345</f>
        <v>-14407.202789999999</v>
      </c>
      <c r="H345" s="10">
        <f>'2a'!G345+'2a'!I345+'2b'!H344-'2c'!G345-'2c'!I345</f>
        <v>-501101.19590000005</v>
      </c>
      <c r="I345" s="11">
        <f t="shared" si="32"/>
        <v>-515508.39869000006</v>
      </c>
      <c r="J345" s="10">
        <f>'2a'!K345+'2b'!J344-'2c'!K345</f>
        <v>-22271.354250000004</v>
      </c>
      <c r="K345" s="10">
        <f>'2a'!L345+'2b'!K344-'2c'!N345</f>
        <v>-123233.91833999997</v>
      </c>
      <c r="L345" s="11">
        <f t="shared" si="33"/>
        <v>-145505.27258999998</v>
      </c>
      <c r="M345" s="11">
        <f>'2a'!N345+'2b'!M344-'2c'!S345</f>
        <v>-26377.896669999998</v>
      </c>
      <c r="N345" s="46"/>
    </row>
    <row r="346" spans="2:14" ht="50.1" hidden="1" customHeight="1">
      <c r="B346" s="17" t="s">
        <v>25</v>
      </c>
      <c r="C346" s="6">
        <f>'2a'!C346+'2b'!C345-'2c'!C346</f>
        <v>-1048217.4898529999</v>
      </c>
      <c r="D346" s="5">
        <f>'2a'!D346+'2b'!D345-'2c'!D346</f>
        <v>-91127.915620000043</v>
      </c>
      <c r="E346" s="5">
        <f>'2a'!E346+'2b'!E345-'2c'!E346</f>
        <v>-94357.308590000001</v>
      </c>
      <c r="F346" s="6">
        <f t="shared" si="35"/>
        <v>-185485.22421000004</v>
      </c>
      <c r="G346" s="5">
        <f>'2a'!H346+'2b'!G345-'2c'!H346</f>
        <v>-13770.057660000002</v>
      </c>
      <c r="H346" s="5">
        <f>'2a'!G346+'2a'!I346+'2b'!H345-'2c'!G346-'2c'!I346</f>
        <v>-634843.44893300009</v>
      </c>
      <c r="I346" s="6">
        <f t="shared" si="32"/>
        <v>-648613.50659300014</v>
      </c>
      <c r="J346" s="5">
        <f>'2a'!K346+'2b'!J345-'2c'!K346</f>
        <v>-46709.753970000005</v>
      </c>
      <c r="K346" s="5">
        <f>'2a'!L346+'2b'!K345-'2c'!N346</f>
        <v>-148747.71623999998</v>
      </c>
      <c r="L346" s="6">
        <f t="shared" si="33"/>
        <v>-195457.47021</v>
      </c>
      <c r="M346" s="6">
        <f>'2a'!N346+'2b'!M345-'2c'!S346</f>
        <v>-18661.288839999997</v>
      </c>
      <c r="N346" s="46"/>
    </row>
    <row r="347" spans="2:14" ht="50.1" hidden="1" customHeight="1">
      <c r="B347" s="16" t="s">
        <v>26</v>
      </c>
      <c r="C347" s="11">
        <f>'2a'!C347+'2b'!C346-'2c'!C347</f>
        <v>-582391.15052899998</v>
      </c>
      <c r="D347" s="10">
        <f>'2a'!D347+'2b'!D346-'2c'!D347</f>
        <v>-53400.203609999968</v>
      </c>
      <c r="E347" s="10">
        <f>'2a'!E347+'2b'!E346-'2c'!E347</f>
        <v>-120789.99285000002</v>
      </c>
      <c r="F347" s="11">
        <f t="shared" si="35"/>
        <v>-174190.19646000001</v>
      </c>
      <c r="G347" s="10">
        <f>'2a'!H347+'2b'!G346-'2c'!H347</f>
        <v>-20518.354729999999</v>
      </c>
      <c r="H347" s="10">
        <f>'2a'!G347+'2a'!I347+'2b'!H346-'2c'!G347-'2c'!I347</f>
        <v>-198753.00122900002</v>
      </c>
      <c r="I347" s="11">
        <f t="shared" si="32"/>
        <v>-219271.35595900001</v>
      </c>
      <c r="J347" s="10">
        <f>'2a'!K347+'2b'!J346-'2c'!K347</f>
        <v>-41183.280379999997</v>
      </c>
      <c r="K347" s="10">
        <f>'2a'!L347+'2b'!K346-'2c'!N347</f>
        <v>-114619.97343999999</v>
      </c>
      <c r="L347" s="11">
        <f t="shared" si="33"/>
        <v>-155803.25381999998</v>
      </c>
      <c r="M347" s="11">
        <f>'2a'!N347+'2b'!M346-'2c'!S347</f>
        <v>-33126.344290000001</v>
      </c>
      <c r="N347" s="46"/>
    </row>
    <row r="348" spans="2:14" s="38" customFormat="1" ht="50.1" hidden="1" customHeight="1">
      <c r="B348" s="17" t="s">
        <v>27</v>
      </c>
      <c r="C348" s="6">
        <f>'2a'!C348+'2b'!C347-'2c'!C348</f>
        <v>-589060.39442900021</v>
      </c>
      <c r="D348" s="5">
        <f>'2a'!D348+'2b'!D347-'2c'!D348</f>
        <v>-8768.580019999994</v>
      </c>
      <c r="E348" s="5">
        <f>'2a'!E348+'2b'!E347-'2c'!E348</f>
        <v>-124962.02611999999</v>
      </c>
      <c r="F348" s="6">
        <f t="shared" si="35"/>
        <v>-133730.60613999999</v>
      </c>
      <c r="G348" s="5">
        <f>'2a'!H348+'2b'!G347-'2c'!H348</f>
        <v>-16357.139100000002</v>
      </c>
      <c r="H348" s="5">
        <f>'2a'!G348+'2a'!I348+'2b'!H347-'2c'!G348-'2c'!I348</f>
        <v>-270056.15285900002</v>
      </c>
      <c r="I348" s="6">
        <f t="shared" si="32"/>
        <v>-286413.29195900005</v>
      </c>
      <c r="J348" s="5">
        <f>'2a'!K348+'2b'!J347-'2c'!K348</f>
        <v>-22528.631759999997</v>
      </c>
      <c r="K348" s="5">
        <f>'2a'!L348+'2b'!K347-'2c'!N348</f>
        <v>-114137.68321999999</v>
      </c>
      <c r="L348" s="6">
        <f t="shared" si="33"/>
        <v>-136666.31498</v>
      </c>
      <c r="M348" s="6">
        <f>'2a'!N348+'2b'!M347-'2c'!S348</f>
        <v>-32250.181349999999</v>
      </c>
      <c r="N348" s="46"/>
    </row>
    <row r="349" spans="2:14" ht="50.1" customHeight="1">
      <c r="B349" s="13" t="s">
        <v>167</v>
      </c>
      <c r="C349" s="35"/>
      <c r="D349" s="36"/>
      <c r="E349" s="36"/>
      <c r="F349" s="35"/>
      <c r="G349" s="36"/>
      <c r="H349" s="36"/>
      <c r="I349" s="35"/>
      <c r="J349" s="36"/>
      <c r="K349" s="36"/>
      <c r="L349" s="35"/>
      <c r="M349" s="35"/>
      <c r="N349" s="46"/>
    </row>
    <row r="350" spans="2:14" ht="50.1" customHeight="1">
      <c r="B350" s="16" t="s">
        <v>16</v>
      </c>
      <c r="C350" s="11">
        <v>-579098.28159599984</v>
      </c>
      <c r="D350" s="10">
        <v>-1130.5786300000036</v>
      </c>
      <c r="E350" s="10">
        <v>-133433.36689999999</v>
      </c>
      <c r="F350" s="11">
        <v>-134563.94553</v>
      </c>
      <c r="G350" s="10">
        <v>-7412.7916400000013</v>
      </c>
      <c r="H350" s="10">
        <v>-278852.11259599996</v>
      </c>
      <c r="I350" s="11">
        <v>-286264.90423599997</v>
      </c>
      <c r="J350" s="10">
        <v>-21631.881189999996</v>
      </c>
      <c r="K350" s="10">
        <v>-112795.94033000001</v>
      </c>
      <c r="L350" s="11">
        <v>-134427.82152</v>
      </c>
      <c r="M350" s="11">
        <v>-23841.610310000102</v>
      </c>
      <c r="N350" s="46"/>
    </row>
    <row r="351" spans="2:14" ht="50.1" customHeight="1">
      <c r="B351" s="17" t="s">
        <v>17</v>
      </c>
      <c r="C351" s="6">
        <v>-827156.06963300018</v>
      </c>
      <c r="D351" s="5">
        <v>-89631.482759999984</v>
      </c>
      <c r="E351" s="5">
        <v>-123815.82280999998</v>
      </c>
      <c r="F351" s="6">
        <v>-213447.30556999997</v>
      </c>
      <c r="G351" s="5">
        <v>-10574.750040000001</v>
      </c>
      <c r="H351" s="5">
        <v>-381067.10454300005</v>
      </c>
      <c r="I351" s="6">
        <v>-391641.85458300007</v>
      </c>
      <c r="J351" s="5">
        <v>-16995.13695</v>
      </c>
      <c r="K351" s="5">
        <v>-103143.16310000001</v>
      </c>
      <c r="L351" s="6">
        <v>-120138.30005000001</v>
      </c>
      <c r="M351" s="6">
        <v>-101928.60942999998</v>
      </c>
      <c r="N351" s="46"/>
    </row>
    <row r="352" spans="2:14" ht="50.1" customHeight="1">
      <c r="B352" s="16" t="s">
        <v>18</v>
      </c>
      <c r="C352" s="11">
        <v>-810455.06666000001</v>
      </c>
      <c r="D352" s="10">
        <v>-143955.60527</v>
      </c>
      <c r="E352" s="10">
        <v>-135192.98132999998</v>
      </c>
      <c r="F352" s="11">
        <v>-279148.58659999998</v>
      </c>
      <c r="G352" s="10">
        <v>-14598.218760000002</v>
      </c>
      <c r="H352" s="10">
        <v>-368427.38500000001</v>
      </c>
      <c r="I352" s="11">
        <v>-383025.60376000003</v>
      </c>
      <c r="J352" s="10">
        <v>-28492.608509999998</v>
      </c>
      <c r="K352" s="10">
        <v>-94249.684140000012</v>
      </c>
      <c r="L352" s="11">
        <v>-122742.29265000002</v>
      </c>
      <c r="M352" s="11">
        <v>-25538.583649999891</v>
      </c>
      <c r="N352" s="46"/>
    </row>
    <row r="353" spans="2:14" ht="50.1" customHeight="1">
      <c r="B353" s="17" t="s">
        <v>19</v>
      </c>
      <c r="C353" s="6">
        <v>-747034.10338999995</v>
      </c>
      <c r="D353" s="5">
        <v>-84743.816680000047</v>
      </c>
      <c r="E353" s="5">
        <v>-116968.15466999997</v>
      </c>
      <c r="F353" s="6">
        <v>-201711.97135000001</v>
      </c>
      <c r="G353" s="5">
        <v>-13328.166929999999</v>
      </c>
      <c r="H353" s="5">
        <v>-332457.17554000003</v>
      </c>
      <c r="I353" s="6">
        <v>-345785.34247000003</v>
      </c>
      <c r="J353" s="5">
        <v>-25680.91936</v>
      </c>
      <c r="K353" s="5">
        <v>-143561.09993</v>
      </c>
      <c r="L353" s="6">
        <v>-169242.01929</v>
      </c>
      <c r="M353" s="6">
        <v>-30294.770280000175</v>
      </c>
      <c r="N353" s="46"/>
    </row>
    <row r="354" spans="2:14" ht="49.5" customHeight="1">
      <c r="B354" s="16" t="s">
        <v>20</v>
      </c>
      <c r="C354" s="11">
        <v>-801292.52281999972</v>
      </c>
      <c r="D354" s="10">
        <v>-38120.499729999981</v>
      </c>
      <c r="E354" s="10">
        <v>-131209.56307</v>
      </c>
      <c r="F354" s="11">
        <v>-169330.06279999999</v>
      </c>
      <c r="G354" s="10">
        <v>-19448.327009999997</v>
      </c>
      <c r="H354" s="10">
        <v>-382382.28439999989</v>
      </c>
      <c r="I354" s="11">
        <v>-401830.6114099999</v>
      </c>
      <c r="J354" s="10">
        <v>-25995.655080000004</v>
      </c>
      <c r="K354" s="10">
        <v>-140777.37049000003</v>
      </c>
      <c r="L354" s="11">
        <v>-166773.02557000003</v>
      </c>
      <c r="M354" s="11">
        <v>-63358.823039999828</v>
      </c>
      <c r="N354" s="46"/>
    </row>
    <row r="355" spans="2:14" ht="50.1" customHeight="1">
      <c r="B355" s="17" t="s">
        <v>21</v>
      </c>
      <c r="C355" s="6">
        <v>-574037.7736399998</v>
      </c>
      <c r="D355" s="5">
        <v>63940.739640000043</v>
      </c>
      <c r="E355" s="5">
        <v>-140226.22692000002</v>
      </c>
      <c r="F355" s="6">
        <v>-76285.487279999972</v>
      </c>
      <c r="G355" s="5">
        <v>-19070.722840000002</v>
      </c>
      <c r="H355" s="5">
        <v>-307713.68646999996</v>
      </c>
      <c r="I355" s="6">
        <v>-326784.40930999996</v>
      </c>
      <c r="J355" s="5">
        <v>-28266.411369999998</v>
      </c>
      <c r="K355" s="5">
        <v>-122268.21993000002</v>
      </c>
      <c r="L355" s="6">
        <v>-150534.63130000001</v>
      </c>
      <c r="M355" s="6">
        <v>-20433.245749999831</v>
      </c>
      <c r="N355" s="46"/>
    </row>
    <row r="356" spans="2:14" ht="50.1" customHeight="1">
      <c r="B356" s="16" t="s">
        <v>22</v>
      </c>
      <c r="C356" s="11">
        <v>-931994.7975999997</v>
      </c>
      <c r="D356" s="10">
        <v>40665.150020000117</v>
      </c>
      <c r="E356" s="10">
        <v>-196172.66043000005</v>
      </c>
      <c r="F356" s="11">
        <v>-155507.51040999993</v>
      </c>
      <c r="G356" s="10">
        <v>-20354.073899999999</v>
      </c>
      <c r="H356" s="10">
        <v>-534982.37795999995</v>
      </c>
      <c r="I356" s="11">
        <v>-555336.45185999991</v>
      </c>
      <c r="J356" s="10">
        <v>-33773.392300000007</v>
      </c>
      <c r="K356" s="10">
        <v>-148714.14012999996</v>
      </c>
      <c r="L356" s="11">
        <v>-182487.53242999996</v>
      </c>
      <c r="M356" s="11">
        <v>-38663.302900000112</v>
      </c>
      <c r="N356" s="46"/>
    </row>
    <row r="357" spans="2:14" ht="50.1" customHeight="1">
      <c r="B357" s="17" t="s">
        <v>23</v>
      </c>
      <c r="C357" s="6">
        <v>-849469.85874000005</v>
      </c>
      <c r="D357" s="5">
        <v>52823.865910000051</v>
      </c>
      <c r="E357" s="5">
        <v>-165152.08593</v>
      </c>
      <c r="F357" s="6">
        <v>-112328.22001999995</v>
      </c>
      <c r="G357" s="5">
        <v>-12818.40034</v>
      </c>
      <c r="H357" s="5">
        <v>-528650.64516999992</v>
      </c>
      <c r="I357" s="6">
        <v>-541469.04550999997</v>
      </c>
      <c r="J357" s="5">
        <v>-26931.45177</v>
      </c>
      <c r="K357" s="5">
        <v>-140784.00756</v>
      </c>
      <c r="L357" s="6">
        <v>-167715.45932999998</v>
      </c>
      <c r="M357" s="6">
        <v>-27957.133880000125</v>
      </c>
      <c r="N357" s="46"/>
    </row>
    <row r="358" spans="2:14" ht="50.1" customHeight="1">
      <c r="B358" s="16" t="s">
        <v>24</v>
      </c>
      <c r="C358" s="11">
        <v>-717791.62176999985</v>
      </c>
      <c r="D358" s="10">
        <v>32232.34520000004</v>
      </c>
      <c r="E358" s="10">
        <v>-139497.69322000002</v>
      </c>
      <c r="F358" s="11">
        <v>-107265.34801999998</v>
      </c>
      <c r="G358" s="10">
        <v>-23878.787099999998</v>
      </c>
      <c r="H358" s="10">
        <v>-360205.12297000003</v>
      </c>
      <c r="I358" s="11">
        <v>-384083.91007000004</v>
      </c>
      <c r="J358" s="10">
        <v>-37599.500289999996</v>
      </c>
      <c r="K358" s="10">
        <v>-123371.76942000003</v>
      </c>
      <c r="L358" s="11">
        <v>-160971.26971000002</v>
      </c>
      <c r="M358" s="11">
        <v>-65471.093969999849</v>
      </c>
      <c r="N358" s="46"/>
    </row>
    <row r="359" spans="2:14" ht="50.1" customHeight="1">
      <c r="B359" s="17" t="s">
        <v>25</v>
      </c>
      <c r="C359" s="6">
        <v>-839763.69599999976</v>
      </c>
      <c r="D359" s="5">
        <v>-24908.818000000028</v>
      </c>
      <c r="E359" s="5">
        <v>-73668.787000000011</v>
      </c>
      <c r="F359" s="6">
        <v>-98577.60500000004</v>
      </c>
      <c r="G359" s="5">
        <v>-25619.593000000001</v>
      </c>
      <c r="H359" s="5">
        <v>-497175.67000000004</v>
      </c>
      <c r="I359" s="6">
        <v>-522795.26300000004</v>
      </c>
      <c r="J359" s="5">
        <v>-27422.508000000002</v>
      </c>
      <c r="K359" s="5">
        <v>-118869.114</v>
      </c>
      <c r="L359" s="6">
        <v>-146291.622</v>
      </c>
      <c r="M359" s="6">
        <v>-72099.205999999802</v>
      </c>
      <c r="N359" s="46"/>
    </row>
    <row r="360" spans="2:14" ht="50.1" customHeight="1">
      <c r="B360" s="16" t="s">
        <v>26</v>
      </c>
      <c r="C360" s="11">
        <v>-835824.35200000019</v>
      </c>
      <c r="D360" s="10">
        <v>-28182.109999999986</v>
      </c>
      <c r="E360" s="10">
        <v>-125437.868</v>
      </c>
      <c r="F360" s="11">
        <v>-153619.978</v>
      </c>
      <c r="G360" s="10">
        <v>-23091.663999999997</v>
      </c>
      <c r="H360" s="10">
        <v>-452853.87</v>
      </c>
      <c r="I360" s="11">
        <v>-475945.53399999999</v>
      </c>
      <c r="J360" s="10">
        <v>-26412.017</v>
      </c>
      <c r="K360" s="10">
        <v>-136174.21000000002</v>
      </c>
      <c r="L360" s="11">
        <v>-162586.22700000001</v>
      </c>
      <c r="M360" s="11">
        <v>-43672.612999999998</v>
      </c>
      <c r="N360" s="46"/>
    </row>
    <row r="361" spans="2:14" ht="50.1" customHeight="1">
      <c r="B361" s="17" t="s">
        <v>27</v>
      </c>
      <c r="C361" s="6">
        <v>-972296.72768999997</v>
      </c>
      <c r="D361" s="5">
        <v>226.94533000001684</v>
      </c>
      <c r="E361" s="5">
        <v>-300655.01847000001</v>
      </c>
      <c r="F361" s="6">
        <v>-300428.07313999999</v>
      </c>
      <c r="G361" s="5">
        <v>-24397.84506</v>
      </c>
      <c r="H361" s="5">
        <v>-319379.15044</v>
      </c>
      <c r="I361" s="6">
        <v>-343776.99550000002</v>
      </c>
      <c r="J361" s="5">
        <v>-41463.464370000002</v>
      </c>
      <c r="K361" s="5">
        <v>-180236.88556999998</v>
      </c>
      <c r="L361" s="6">
        <v>-221700.34993999999</v>
      </c>
      <c r="M361" s="6">
        <v>-106391.30910999984</v>
      </c>
      <c r="N361" s="46"/>
    </row>
    <row r="362" spans="2:14" ht="50.1" customHeight="1">
      <c r="B362" s="13" t="s">
        <v>166</v>
      </c>
      <c r="C362" s="35"/>
      <c r="D362" s="36"/>
      <c r="E362" s="36"/>
      <c r="F362" s="35"/>
      <c r="G362" s="36"/>
      <c r="H362" s="36"/>
      <c r="I362" s="35"/>
      <c r="J362" s="36"/>
      <c r="K362" s="36"/>
      <c r="L362" s="35"/>
      <c r="M362" s="35"/>
      <c r="N362" s="46"/>
    </row>
    <row r="363" spans="2:14" ht="50.1" customHeight="1">
      <c r="B363" s="16" t="s">
        <v>16</v>
      </c>
      <c r="C363" s="11">
        <v>-920485.35479000013</v>
      </c>
      <c r="D363" s="10">
        <v>-98086.582140000013</v>
      </c>
      <c r="E363" s="10">
        <v>-95779.631829999998</v>
      </c>
      <c r="F363" s="11">
        <v>-193866.21397000001</v>
      </c>
      <c r="G363" s="10">
        <v>-18301.366900000001</v>
      </c>
      <c r="H363" s="10">
        <v>-505498.00290000002</v>
      </c>
      <c r="I363" s="11">
        <v>-523799.36980000004</v>
      </c>
      <c r="J363" s="10">
        <v>-32674.095229999999</v>
      </c>
      <c r="K363" s="10">
        <v>-143485.80666000003</v>
      </c>
      <c r="L363" s="11">
        <v>-176159.90189000004</v>
      </c>
      <c r="M363" s="11">
        <v>-26659.869130000046</v>
      </c>
      <c r="N363" s="46"/>
    </row>
    <row r="364" spans="2:14" ht="50.1" customHeight="1">
      <c r="B364" s="17" t="s">
        <v>17</v>
      </c>
      <c r="C364" s="6">
        <v>-695111.91517699976</v>
      </c>
      <c r="D364" s="5">
        <v>-39027.89136999991</v>
      </c>
      <c r="E364" s="5">
        <v>-88214.359779999984</v>
      </c>
      <c r="F364" s="6">
        <v>-127242.25114999989</v>
      </c>
      <c r="G364" s="5">
        <v>-14579.378260000003</v>
      </c>
      <c r="H364" s="5">
        <v>-321893.421157</v>
      </c>
      <c r="I364" s="6">
        <v>-336472.79941700003</v>
      </c>
      <c r="J364" s="5">
        <v>-22666.438009999998</v>
      </c>
      <c r="K364" s="5">
        <v>-132418.84362999999</v>
      </c>
      <c r="L364" s="6">
        <v>-155085.28164</v>
      </c>
      <c r="M364" s="6">
        <v>-76311.582969999989</v>
      </c>
      <c r="N364" s="46"/>
    </row>
    <row r="365" spans="2:14" ht="50.1" customHeight="1">
      <c r="B365" s="16" t="s">
        <v>18</v>
      </c>
      <c r="C365" s="11">
        <v>-757449.77543400053</v>
      </c>
      <c r="D365" s="10">
        <v>-20255.044759999961</v>
      </c>
      <c r="E365" s="10">
        <v>-101597.98440999999</v>
      </c>
      <c r="F365" s="11">
        <v>-121853.02916999995</v>
      </c>
      <c r="G365" s="10">
        <v>-11454.083859999999</v>
      </c>
      <c r="H365" s="10">
        <v>-349391.14546399994</v>
      </c>
      <c r="I365" s="11">
        <v>-360845.22932399996</v>
      </c>
      <c r="J365" s="10">
        <v>-30660.187379999999</v>
      </c>
      <c r="K365" s="10">
        <v>-145259.77437999999</v>
      </c>
      <c r="L365" s="11">
        <v>-175919.96175999998</v>
      </c>
      <c r="M365" s="11">
        <v>-98837.404430000373</v>
      </c>
      <c r="N365" s="46"/>
    </row>
    <row r="366" spans="2:14" ht="50.1" customHeight="1">
      <c r="B366" s="17" t="s">
        <v>19</v>
      </c>
      <c r="C366" s="6">
        <v>-1143288.84363</v>
      </c>
      <c r="D366" s="5">
        <v>-33597.721859999991</v>
      </c>
      <c r="E366" s="5">
        <v>-105920.49098999999</v>
      </c>
      <c r="F366" s="6">
        <v>-139518.21284999998</v>
      </c>
      <c r="G366" s="5">
        <v>-4933.1194700000015</v>
      </c>
      <c r="H366" s="5">
        <v>-751380.13662</v>
      </c>
      <c r="I366" s="6">
        <v>-756313.25609000004</v>
      </c>
      <c r="J366" s="5">
        <v>-26665.319390000001</v>
      </c>
      <c r="K366" s="5">
        <v>-170794.00628000003</v>
      </c>
      <c r="L366" s="6">
        <v>-197459.32567000002</v>
      </c>
      <c r="M366" s="6">
        <v>-49998.049020000246</v>
      </c>
      <c r="N366" s="46"/>
    </row>
    <row r="367" spans="2:14" ht="49.5" customHeight="1">
      <c r="B367" s="16" t="s">
        <v>20</v>
      </c>
      <c r="C367" s="11">
        <v>-680157.21096699988</v>
      </c>
      <c r="D367" s="10">
        <v>34831.373760000046</v>
      </c>
      <c r="E367" s="10">
        <v>-157979.51784000004</v>
      </c>
      <c r="F367" s="11">
        <v>-123148.14408</v>
      </c>
      <c r="G367" s="10">
        <v>-7174.0807600000007</v>
      </c>
      <c r="H367" s="10">
        <v>-346849.17354699993</v>
      </c>
      <c r="I367" s="11">
        <v>-354023.25430699991</v>
      </c>
      <c r="J367" s="10">
        <v>-33362.374530000001</v>
      </c>
      <c r="K367" s="10">
        <v>-130304.04987000003</v>
      </c>
      <c r="L367" s="11">
        <v>-163666.42440000002</v>
      </c>
      <c r="M367" s="11">
        <v>-39319.38817999982</v>
      </c>
      <c r="N367" s="46"/>
    </row>
    <row r="368" spans="2:14" ht="50.1" customHeight="1">
      <c r="B368" s="17" t="s">
        <v>21</v>
      </c>
      <c r="C368" s="6">
        <v>-532315.70383899962</v>
      </c>
      <c r="D368" s="5">
        <v>19788.593939999992</v>
      </c>
      <c r="E368" s="5">
        <v>-114624.06856000001</v>
      </c>
      <c r="F368" s="6">
        <v>-94835.474620000023</v>
      </c>
      <c r="G368" s="5">
        <v>-5654.3542199999993</v>
      </c>
      <c r="H368" s="5">
        <v>-242021.86838899989</v>
      </c>
      <c r="I368" s="6">
        <v>-247676.2226089999</v>
      </c>
      <c r="J368" s="5">
        <v>-24945.139380000001</v>
      </c>
      <c r="K368" s="5">
        <v>-126740.76336999997</v>
      </c>
      <c r="L368" s="6">
        <v>-151685.90274999998</v>
      </c>
      <c r="M368" s="6">
        <v>-38118.103859999792</v>
      </c>
      <c r="N368" s="46"/>
    </row>
    <row r="369" spans="2:14" ht="50.1" customHeight="1">
      <c r="B369" s="16" t="s">
        <v>22</v>
      </c>
      <c r="C369" s="11">
        <v>-792675.14877200034</v>
      </c>
      <c r="D369" s="10">
        <v>-68598.760100000014</v>
      </c>
      <c r="E369" s="10">
        <v>-160923.65729999999</v>
      </c>
      <c r="F369" s="11">
        <v>-229522.41740000001</v>
      </c>
      <c r="G369" s="10">
        <v>-5691.2129700000005</v>
      </c>
      <c r="H369" s="10">
        <v>-357526.58132200001</v>
      </c>
      <c r="I369" s="11">
        <v>-363217.79429200001</v>
      </c>
      <c r="J369" s="10">
        <v>-31218.694069999998</v>
      </c>
      <c r="K369" s="10">
        <v>-129969.59879000002</v>
      </c>
      <c r="L369" s="11">
        <v>-161188.29286000002</v>
      </c>
      <c r="M369" s="11">
        <v>-38746.644220000046</v>
      </c>
      <c r="N369" s="46"/>
    </row>
    <row r="370" spans="2:14" ht="50.1" customHeight="1">
      <c r="B370" s="17" t="s">
        <v>23</v>
      </c>
      <c r="C370" s="6">
        <v>-924474.14018300001</v>
      </c>
      <c r="D370" s="5">
        <v>-15230.943280000007</v>
      </c>
      <c r="E370" s="5">
        <v>-202278.88227</v>
      </c>
      <c r="F370" s="6">
        <v>-217509.82555000001</v>
      </c>
      <c r="G370" s="5">
        <v>-9105.7504099999969</v>
      </c>
      <c r="H370" s="5">
        <v>-463313.30884299998</v>
      </c>
      <c r="I370" s="6">
        <v>-472419.05925299996</v>
      </c>
      <c r="J370" s="5">
        <v>-27260.287609999999</v>
      </c>
      <c r="K370" s="5">
        <v>-174220.16279</v>
      </c>
      <c r="L370" s="6">
        <v>-201480.4504</v>
      </c>
      <c r="M370" s="6">
        <v>-33064.80497999987</v>
      </c>
      <c r="N370" s="46"/>
    </row>
    <row r="371" spans="2:14" ht="50.1" customHeight="1">
      <c r="B371" s="224" t="s">
        <v>24</v>
      </c>
      <c r="C371" s="226">
        <v>-850542.78952999995</v>
      </c>
      <c r="D371" s="225">
        <v>-19070.829879999976</v>
      </c>
      <c r="E371" s="225">
        <v>-163368.41175999999</v>
      </c>
      <c r="F371" s="226">
        <v>-182439.24163999996</v>
      </c>
      <c r="G371" s="225">
        <v>-7326.6881700000013</v>
      </c>
      <c r="H371" s="225">
        <v>-411569.81994000002</v>
      </c>
      <c r="I371" s="226">
        <v>-418896.50811</v>
      </c>
      <c r="J371" s="225">
        <v>-55871.548750000002</v>
      </c>
      <c r="K371" s="225">
        <v>-147531.48757999999</v>
      </c>
      <c r="L371" s="226">
        <v>-203403.03632999997</v>
      </c>
      <c r="M371" s="226">
        <v>-45804.003450000047</v>
      </c>
      <c r="N371" s="46"/>
    </row>
    <row r="372" spans="2:14" ht="49.5" customHeight="1">
      <c r="B372" s="218" t="s">
        <v>169</v>
      </c>
      <c r="C372" s="219">
        <f>C350+C351+C352+C353+C354+C355+C356+C357+C358</f>
        <v>-6838330.0958489981</v>
      </c>
      <c r="D372" s="219">
        <f t="shared" ref="D372:M372" si="36">D350+D351+D352+D353+D354+D355+D356+D357+D358</f>
        <v>-167919.88229999976</v>
      </c>
      <c r="E372" s="219">
        <f t="shared" si="36"/>
        <v>-1281668.55528</v>
      </c>
      <c r="F372" s="219">
        <f t="shared" si="36"/>
        <v>-1449588.4375799997</v>
      </c>
      <c r="G372" s="219">
        <f>G350+G351+G352+G353+G354+G355+G356+G357+G358</f>
        <v>-141484.23856</v>
      </c>
      <c r="H372" s="219">
        <f t="shared" si="36"/>
        <v>-3474737.8946489994</v>
      </c>
      <c r="I372" s="219">
        <f t="shared" si="36"/>
        <v>-3616222.1332090003</v>
      </c>
      <c r="J372" s="219">
        <f t="shared" si="36"/>
        <v>-245366.95681999996</v>
      </c>
      <c r="K372" s="219">
        <f t="shared" si="36"/>
        <v>-1129665.39503</v>
      </c>
      <c r="L372" s="219">
        <f t="shared" si="36"/>
        <v>-1375032.3518500002</v>
      </c>
      <c r="M372" s="219">
        <f t="shared" si="36"/>
        <v>-397487.17320999998</v>
      </c>
      <c r="N372" s="46"/>
    </row>
    <row r="373" spans="2:14" ht="50.1" customHeight="1">
      <c r="B373" s="218" t="s">
        <v>170</v>
      </c>
      <c r="C373" s="219">
        <f>C363+C364+C365+C366+C367+C368+C369+C370+C371</f>
        <v>-7296500.8823219994</v>
      </c>
      <c r="D373" s="219">
        <f t="shared" ref="D373:M373" si="37">D363+D364+D365+D366+D367+D368+D369+D370+D371</f>
        <v>-239247.80568999983</v>
      </c>
      <c r="E373" s="219">
        <f t="shared" si="37"/>
        <v>-1190687.00474</v>
      </c>
      <c r="F373" s="219">
        <f t="shared" si="37"/>
        <v>-1429934.8104299998</v>
      </c>
      <c r="G373" s="219">
        <f>G363+G364+G365+G366+G367+G368+G369+G370+G371</f>
        <v>-84220.03502000001</v>
      </c>
      <c r="H373" s="219">
        <f t="shared" si="37"/>
        <v>-3749443.4581819996</v>
      </c>
      <c r="I373" s="219">
        <f t="shared" si="37"/>
        <v>-3833663.4932019999</v>
      </c>
      <c r="J373" s="219">
        <f t="shared" si="37"/>
        <v>-285324.08435000002</v>
      </c>
      <c r="K373" s="219">
        <f t="shared" si="37"/>
        <v>-1300724.4933499999</v>
      </c>
      <c r="L373" s="219">
        <f t="shared" si="37"/>
        <v>-1586048.5777</v>
      </c>
      <c r="M373" s="219">
        <f t="shared" si="37"/>
        <v>-446859.85024000029</v>
      </c>
      <c r="N373" s="46"/>
    </row>
    <row r="374" spans="2:14" customFormat="1" ht="15" customHeight="1"/>
    <row r="375" spans="2:14" ht="46.5" customHeight="1">
      <c r="B375" s="18" t="s">
        <v>28</v>
      </c>
      <c r="C375" s="1"/>
      <c r="K375" s="1" t="s">
        <v>74</v>
      </c>
      <c r="M375" s="20" t="s">
        <v>29</v>
      </c>
    </row>
    <row r="376" spans="2:14" s="3" customFormat="1" ht="36">
      <c r="B376" s="21" t="s">
        <v>160</v>
      </c>
      <c r="M376" s="20" t="s">
        <v>161</v>
      </c>
    </row>
    <row r="377" spans="2:14">
      <c r="C377" s="1"/>
    </row>
    <row r="378" spans="2:14">
      <c r="C378" s="1"/>
    </row>
    <row r="379" spans="2:14">
      <c r="C379" s="1"/>
    </row>
    <row r="380" spans="2:14">
      <c r="C380" s="1"/>
    </row>
    <row r="381" spans="2:14">
      <c r="C381" s="1"/>
    </row>
    <row r="382" spans="2:14">
      <c r="C382" s="1"/>
    </row>
    <row r="383" spans="2:14">
      <c r="C383" s="1"/>
    </row>
    <row r="384" spans="2:14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</sheetData>
  <mergeCells count="9">
    <mergeCell ref="B2:M2"/>
    <mergeCell ref="B3:M3"/>
    <mergeCell ref="B4:M4"/>
    <mergeCell ref="B7:B11"/>
    <mergeCell ref="C7:M8"/>
    <mergeCell ref="D9:F9"/>
    <mergeCell ref="G9:I9"/>
    <mergeCell ref="J9:L9"/>
    <mergeCell ref="M9:M11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Q375"/>
  <sheetViews>
    <sheetView rightToLeft="1" zoomScale="20" zoomScaleNormal="20" zoomScaleSheetLayoutView="40" workbookViewId="0">
      <selection activeCell="B2" sqref="B2:N2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6" width="43.7109375" style="95" customWidth="1"/>
    <col min="7" max="14" width="43.7109375" style="51" customWidth="1"/>
    <col min="15" max="16" width="9" style="51"/>
    <col min="17" max="17" width="13" style="51" bestFit="1" customWidth="1"/>
    <col min="18" max="16384" width="9" style="51"/>
  </cols>
  <sheetData>
    <row r="1" spans="1:14" s="1" customFormat="1">
      <c r="B1" s="80"/>
      <c r="C1" s="197"/>
      <c r="D1" s="197"/>
      <c r="E1" s="197"/>
      <c r="F1" s="197"/>
    </row>
    <row r="2" spans="1:14" s="85" customFormat="1" ht="50.1" customHeight="1">
      <c r="B2" s="273" t="s">
        <v>75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s="85" customFormat="1" ht="50.1" customHeight="1">
      <c r="B3" s="274" t="s">
        <v>98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1:14" s="85" customFormat="1" ht="50.1" customHeight="1">
      <c r="B4" s="275" t="s">
        <v>129</v>
      </c>
      <c r="C4" s="275"/>
      <c r="D4" s="275"/>
      <c r="E4" s="275"/>
      <c r="F4" s="275"/>
      <c r="G4" s="275"/>
      <c r="H4" s="276"/>
      <c r="I4" s="276"/>
      <c r="J4" s="276"/>
      <c r="K4" s="276"/>
      <c r="L4" s="276"/>
      <c r="M4" s="276"/>
      <c r="N4" s="276"/>
    </row>
    <row r="5" spans="1:14" s="209" customFormat="1" ht="50.1" customHeight="1">
      <c r="B5" s="211" t="s">
        <v>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N5" s="212" t="s">
        <v>99</v>
      </c>
    </row>
    <row r="6" spans="1:14" s="1" customFormat="1" ht="9.9499999999999993" customHeight="1"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N6" s="70"/>
    </row>
    <row r="7" spans="1:14" s="88" customFormat="1" ht="129.94999999999999" customHeight="1">
      <c r="B7" s="281" t="s">
        <v>77</v>
      </c>
      <c r="C7" s="277" t="s">
        <v>78</v>
      </c>
      <c r="D7" s="277"/>
      <c r="E7" s="277"/>
      <c r="F7" s="277"/>
      <c r="G7" s="277" t="s">
        <v>100</v>
      </c>
      <c r="H7" s="277"/>
      <c r="I7" s="277"/>
      <c r="J7" s="277"/>
      <c r="K7" s="277" t="s">
        <v>101</v>
      </c>
      <c r="L7" s="277"/>
      <c r="M7" s="277"/>
      <c r="N7" s="278"/>
    </row>
    <row r="8" spans="1:14" s="195" customFormat="1" ht="129.94999999999999" customHeight="1">
      <c r="B8" s="282"/>
      <c r="C8" s="279" t="s">
        <v>81</v>
      </c>
      <c r="D8" s="279"/>
      <c r="E8" s="279"/>
      <c r="F8" s="279"/>
      <c r="G8" s="279" t="s">
        <v>102</v>
      </c>
      <c r="H8" s="279"/>
      <c r="I8" s="279"/>
      <c r="J8" s="279"/>
      <c r="K8" s="279" t="s">
        <v>134</v>
      </c>
      <c r="L8" s="279"/>
      <c r="M8" s="279"/>
      <c r="N8" s="280"/>
    </row>
    <row r="9" spans="1:14" s="195" customFormat="1" ht="159.94999999999999" customHeight="1">
      <c r="B9" s="283"/>
      <c r="C9" s="83" t="s">
        <v>33</v>
      </c>
      <c r="D9" s="83" t="s">
        <v>83</v>
      </c>
      <c r="E9" s="83" t="s">
        <v>57</v>
      </c>
      <c r="F9" s="83" t="s">
        <v>84</v>
      </c>
      <c r="G9" s="83" t="s">
        <v>33</v>
      </c>
      <c r="H9" s="83" t="s">
        <v>83</v>
      </c>
      <c r="I9" s="83" t="s">
        <v>57</v>
      </c>
      <c r="J9" s="83" t="s">
        <v>84</v>
      </c>
      <c r="K9" s="83" t="s">
        <v>33</v>
      </c>
      <c r="L9" s="83" t="s">
        <v>83</v>
      </c>
      <c r="M9" s="83" t="s">
        <v>57</v>
      </c>
      <c r="N9" s="84" t="s">
        <v>84</v>
      </c>
    </row>
    <row r="10" spans="1:14" s="1" customFormat="1" ht="50.1" hidden="1" customHeight="1">
      <c r="A10" s="272"/>
      <c r="B10" s="71">
        <v>2000</v>
      </c>
      <c r="C10" s="92">
        <f>SUM(C36:C47)</f>
        <v>1080816.6187200001</v>
      </c>
      <c r="D10" s="92">
        <f t="shared" ref="D10:N10" si="0">SUM(D36:D47)</f>
        <v>265764.76392</v>
      </c>
      <c r="E10" s="92">
        <f t="shared" si="0"/>
        <v>3259403.6232800004</v>
      </c>
      <c r="F10" s="92">
        <f t="shared" si="0"/>
        <v>-1912822.2406400002</v>
      </c>
      <c r="G10" s="72">
        <f t="shared" si="0"/>
        <v>116421.64670000003</v>
      </c>
      <c r="H10" s="72">
        <f t="shared" si="0"/>
        <v>29472.221519999999</v>
      </c>
      <c r="I10" s="72">
        <f t="shared" si="0"/>
        <v>529894.76502999989</v>
      </c>
      <c r="J10" s="72">
        <f t="shared" si="0"/>
        <v>-384000.89681000001</v>
      </c>
      <c r="K10" s="72">
        <f t="shared" si="0"/>
        <v>8596.0673400000014</v>
      </c>
      <c r="L10" s="72">
        <f t="shared" si="0"/>
        <v>5845.278949999999</v>
      </c>
      <c r="M10" s="72">
        <f t="shared" si="0"/>
        <v>33016.225869999995</v>
      </c>
      <c r="N10" s="72">
        <f t="shared" si="0"/>
        <v>-18574.879580000001</v>
      </c>
    </row>
    <row r="11" spans="1:14" s="1" customFormat="1" ht="50.1" hidden="1" customHeight="1">
      <c r="A11" s="272"/>
      <c r="B11" s="73">
        <v>2001</v>
      </c>
      <c r="C11" s="93">
        <f>SUM(C49:C60)</f>
        <v>1352370.4743919999</v>
      </c>
      <c r="D11" s="93">
        <f t="shared" ref="D11:N11" si="1">SUM(D49:D60)</f>
        <v>274361.91738999996</v>
      </c>
      <c r="E11" s="93">
        <f t="shared" si="1"/>
        <v>3453729.25771</v>
      </c>
      <c r="F11" s="93">
        <f t="shared" si="1"/>
        <v>-1826996.8659280001</v>
      </c>
      <c r="G11" s="74">
        <f t="shared" si="1"/>
        <v>135529.9105</v>
      </c>
      <c r="H11" s="74">
        <f t="shared" si="1"/>
        <v>14699.261840000001</v>
      </c>
      <c r="I11" s="74">
        <f t="shared" si="1"/>
        <v>524322.75099999993</v>
      </c>
      <c r="J11" s="74">
        <f t="shared" si="1"/>
        <v>-374093.57866000006</v>
      </c>
      <c r="K11" s="74">
        <f t="shared" si="1"/>
        <v>22773.369119999996</v>
      </c>
      <c r="L11" s="74">
        <f t="shared" si="1"/>
        <v>4701.5130300000001</v>
      </c>
      <c r="M11" s="74">
        <f t="shared" si="1"/>
        <v>32981.220999999998</v>
      </c>
      <c r="N11" s="74">
        <f t="shared" si="1"/>
        <v>-5506.338850000001</v>
      </c>
    </row>
    <row r="12" spans="1:14" s="1" customFormat="1" ht="50.1" hidden="1" customHeight="1">
      <c r="A12" s="272"/>
      <c r="B12" s="71">
        <v>2002</v>
      </c>
      <c r="C12" s="92">
        <f>SUM(C62:C73)</f>
        <v>1556748.3069799999</v>
      </c>
      <c r="D12" s="92">
        <f t="shared" ref="D12:N12" si="2">SUM(D62:D73)</f>
        <v>407194.04762000003</v>
      </c>
      <c r="E12" s="92">
        <f t="shared" si="2"/>
        <v>3599160.375</v>
      </c>
      <c r="F12" s="92">
        <f t="shared" si="2"/>
        <v>-1635218.0204</v>
      </c>
      <c r="G12" s="72">
        <f t="shared" si="2"/>
        <v>141316.42332</v>
      </c>
      <c r="H12" s="72">
        <f t="shared" si="2"/>
        <v>47499.409059999998</v>
      </c>
      <c r="I12" s="72">
        <f t="shared" si="2"/>
        <v>530179.47900000005</v>
      </c>
      <c r="J12" s="72">
        <f t="shared" si="2"/>
        <v>-341363.64662000001</v>
      </c>
      <c r="K12" s="72">
        <f t="shared" si="2"/>
        <v>30292.509730000005</v>
      </c>
      <c r="L12" s="72">
        <f t="shared" si="2"/>
        <v>2357.86591</v>
      </c>
      <c r="M12" s="72">
        <f t="shared" si="2"/>
        <v>43593.13</v>
      </c>
      <c r="N12" s="72">
        <f t="shared" si="2"/>
        <v>-10942.754359999999</v>
      </c>
    </row>
    <row r="13" spans="1:14" s="1" customFormat="1" ht="50.1" hidden="1" customHeight="1">
      <c r="A13" s="272"/>
      <c r="B13" s="73">
        <v>2003</v>
      </c>
      <c r="C13" s="93">
        <f t="shared" ref="C13:N13" si="3">SUM(C75:C86)</f>
        <v>1647718.33519</v>
      </c>
      <c r="D13" s="93">
        <f t="shared" si="3"/>
        <v>488949.42956999998</v>
      </c>
      <c r="E13" s="93">
        <f t="shared" si="3"/>
        <v>4072007.7320999997</v>
      </c>
      <c r="F13" s="93">
        <f t="shared" si="3"/>
        <v>-1935339.9673400002</v>
      </c>
      <c r="G13" s="74">
        <f t="shared" si="3"/>
        <v>156439.20364000002</v>
      </c>
      <c r="H13" s="74">
        <f t="shared" si="3"/>
        <v>55784.740950000007</v>
      </c>
      <c r="I13" s="74">
        <f t="shared" si="3"/>
        <v>630337.93000000005</v>
      </c>
      <c r="J13" s="74">
        <f t="shared" si="3"/>
        <v>-418113.98541000002</v>
      </c>
      <c r="K13" s="74">
        <f t="shared" si="3"/>
        <v>40044.983469999999</v>
      </c>
      <c r="L13" s="74">
        <f t="shared" si="3"/>
        <v>6591.3461899999993</v>
      </c>
      <c r="M13" s="74">
        <f t="shared" si="3"/>
        <v>59137.728999999999</v>
      </c>
      <c r="N13" s="74">
        <f t="shared" si="3"/>
        <v>-12501.39934</v>
      </c>
    </row>
    <row r="14" spans="1:14" s="1" customFormat="1" ht="50.1" hidden="1" customHeight="1">
      <c r="A14" s="272"/>
      <c r="B14" s="71">
        <v>2004</v>
      </c>
      <c r="C14" s="92">
        <f t="shared" ref="C14:N14" si="4">SUM(C88:C99)</f>
        <v>2306626.3818500005</v>
      </c>
      <c r="D14" s="92">
        <f t="shared" si="4"/>
        <v>446397.31040999998</v>
      </c>
      <c r="E14" s="92">
        <f t="shared" si="4"/>
        <v>5799236.8712200001</v>
      </c>
      <c r="F14" s="92">
        <f t="shared" si="4"/>
        <v>-3046213.1789600002</v>
      </c>
      <c r="G14" s="72">
        <f t="shared" si="4"/>
        <v>200879.10024000003</v>
      </c>
      <c r="H14" s="72">
        <f t="shared" si="4"/>
        <v>28018.212100000004</v>
      </c>
      <c r="I14" s="72">
        <f t="shared" si="4"/>
        <v>761300.00928</v>
      </c>
      <c r="J14" s="72">
        <f t="shared" si="4"/>
        <v>-532402.69693999994</v>
      </c>
      <c r="K14" s="72">
        <f t="shared" si="4"/>
        <v>41455.98431</v>
      </c>
      <c r="L14" s="72">
        <f t="shared" si="4"/>
        <v>10766.163760000001</v>
      </c>
      <c r="M14" s="72">
        <f t="shared" si="4"/>
        <v>65865.591159999996</v>
      </c>
      <c r="N14" s="72">
        <f t="shared" si="4"/>
        <v>-13643.443090000002</v>
      </c>
    </row>
    <row r="15" spans="1:14" s="1" customFormat="1" ht="50.1" hidden="1" customHeight="1">
      <c r="A15" s="272"/>
      <c r="B15" s="73">
        <v>2005</v>
      </c>
      <c r="C15" s="93">
        <f t="shared" ref="C15:N15" si="5">SUM(C101:C112)</f>
        <v>2570221.8498499999</v>
      </c>
      <c r="D15" s="93">
        <f t="shared" si="5"/>
        <v>479339.40104999999</v>
      </c>
      <c r="E15" s="93">
        <f t="shared" si="5"/>
        <v>7442863.6632000022</v>
      </c>
      <c r="F15" s="93">
        <f t="shared" si="5"/>
        <v>-4393302.4123</v>
      </c>
      <c r="G15" s="74">
        <f t="shared" si="5"/>
        <v>274977.57221999997</v>
      </c>
      <c r="H15" s="74">
        <f t="shared" si="5"/>
        <v>49102.492030000009</v>
      </c>
      <c r="I15" s="74">
        <f t="shared" si="5"/>
        <v>811211.53104999987</v>
      </c>
      <c r="J15" s="74">
        <f t="shared" si="5"/>
        <v>-487131.46679999994</v>
      </c>
      <c r="K15" s="74">
        <f t="shared" si="5"/>
        <v>47857.078259999995</v>
      </c>
      <c r="L15" s="74">
        <f t="shared" si="5"/>
        <v>10544.940959999998</v>
      </c>
      <c r="M15" s="74">
        <f t="shared" si="5"/>
        <v>83786.903999999995</v>
      </c>
      <c r="N15" s="74">
        <f t="shared" si="5"/>
        <v>-25384.884779999997</v>
      </c>
    </row>
    <row r="16" spans="1:14" s="1" customFormat="1" ht="50.1" hidden="1" customHeight="1">
      <c r="A16" s="272"/>
      <c r="B16" s="71">
        <v>2006</v>
      </c>
      <c r="C16" s="92">
        <f t="shared" ref="C16:N16" si="6">SUM(C114:C125)</f>
        <v>2929309.6840499998</v>
      </c>
      <c r="D16" s="92">
        <f t="shared" si="6"/>
        <v>760571.2691899999</v>
      </c>
      <c r="E16" s="92">
        <f t="shared" si="6"/>
        <v>8187724.5748200007</v>
      </c>
      <c r="F16" s="92">
        <f t="shared" si="6"/>
        <v>-4497843.6215799991</v>
      </c>
      <c r="G16" s="72">
        <f t="shared" si="6"/>
        <v>322628.73663000006</v>
      </c>
      <c r="H16" s="72">
        <f t="shared" si="6"/>
        <v>57326.445760000002</v>
      </c>
      <c r="I16" s="72">
        <f t="shared" si="6"/>
        <v>927810.18821000005</v>
      </c>
      <c r="J16" s="72">
        <f t="shared" si="6"/>
        <v>-547855.00581999985</v>
      </c>
      <c r="K16" s="72">
        <f t="shared" si="6"/>
        <v>66020.041679999995</v>
      </c>
      <c r="L16" s="72">
        <f t="shared" si="6"/>
        <v>3845.6349399999995</v>
      </c>
      <c r="M16" s="72">
        <f t="shared" si="6"/>
        <v>89562.623319999999</v>
      </c>
      <c r="N16" s="72">
        <f t="shared" si="6"/>
        <v>-19696.9467</v>
      </c>
    </row>
    <row r="17" spans="1:14" s="1" customFormat="1" ht="50.1" hidden="1" customHeight="1">
      <c r="A17" s="272"/>
      <c r="B17" s="73">
        <v>2007</v>
      </c>
      <c r="C17" s="93">
        <f t="shared" ref="C17:N17" si="7">SUM(C127:C138)</f>
        <v>3183707.1723999996</v>
      </c>
      <c r="D17" s="93">
        <f t="shared" si="7"/>
        <v>879933.90445000003</v>
      </c>
      <c r="E17" s="93">
        <f t="shared" si="7"/>
        <v>9722193.6020999998</v>
      </c>
      <c r="F17" s="93">
        <f t="shared" si="7"/>
        <v>-5658552.525249999</v>
      </c>
      <c r="G17" s="74">
        <f t="shared" si="7"/>
        <v>404115.21178999997</v>
      </c>
      <c r="H17" s="74">
        <f t="shared" si="7"/>
        <v>35129.997819999997</v>
      </c>
      <c r="I17" s="74">
        <f t="shared" si="7"/>
        <v>1321922.7119999998</v>
      </c>
      <c r="J17" s="74">
        <f t="shared" si="7"/>
        <v>-882677.50238999992</v>
      </c>
      <c r="K17" s="74">
        <f t="shared" si="7"/>
        <v>68435.915700000012</v>
      </c>
      <c r="L17" s="74">
        <f t="shared" si="7"/>
        <v>1888.7874799999995</v>
      </c>
      <c r="M17" s="74">
        <f t="shared" si="7"/>
        <v>92302.243999999992</v>
      </c>
      <c r="N17" s="74">
        <f t="shared" si="7"/>
        <v>-21977.540819999991</v>
      </c>
    </row>
    <row r="18" spans="1:14" s="1" customFormat="1" ht="50.1" hidden="1" customHeight="1">
      <c r="A18" s="272"/>
      <c r="B18" s="71">
        <v>2008</v>
      </c>
      <c r="C18" s="92">
        <f t="shared" ref="C18:N18" si="8">SUM(C140:C151)</f>
        <v>4431112.9379700003</v>
      </c>
      <c r="D18" s="92">
        <f>SUM(D152:D163)</f>
        <v>867078.59323999984</v>
      </c>
      <c r="E18" s="92">
        <f t="shared" si="8"/>
        <v>12060894.830809999</v>
      </c>
      <c r="F18" s="92">
        <f t="shared" si="8"/>
        <v>-6427890.0241999999</v>
      </c>
      <c r="G18" s="72">
        <f t="shared" si="8"/>
        <v>507287.56488999992</v>
      </c>
      <c r="H18" s="72">
        <f t="shared" si="8"/>
        <v>90745.241039999994</v>
      </c>
      <c r="I18" s="72">
        <f t="shared" si="8"/>
        <v>1734527.8639999998</v>
      </c>
      <c r="J18" s="72">
        <f t="shared" si="8"/>
        <v>-1136495.05807</v>
      </c>
      <c r="K18" s="72">
        <f t="shared" si="8"/>
        <v>76015.472479999997</v>
      </c>
      <c r="L18" s="72">
        <f t="shared" si="8"/>
        <v>4537.6120900000005</v>
      </c>
      <c r="M18" s="72">
        <f t="shared" si="8"/>
        <v>95023.729000000007</v>
      </c>
      <c r="N18" s="72">
        <f t="shared" si="8"/>
        <v>-14470.64443</v>
      </c>
    </row>
    <row r="19" spans="1:14" s="1" customFormat="1" ht="50.1" hidden="1" customHeight="1">
      <c r="A19" s="272"/>
      <c r="B19" s="73">
        <v>2009</v>
      </c>
      <c r="C19" s="93">
        <f t="shared" ref="C19:N19" si="9">SUM(C153:C164)</f>
        <v>3579165.74022</v>
      </c>
      <c r="D19" s="93">
        <f t="shared" si="9"/>
        <v>947158.46470999985</v>
      </c>
      <c r="E19" s="93">
        <f t="shared" si="9"/>
        <v>10107696.04166</v>
      </c>
      <c r="F19" s="93">
        <f t="shared" si="9"/>
        <v>-5581371.8367299996</v>
      </c>
      <c r="G19" s="74">
        <f t="shared" si="9"/>
        <v>513185.05225999997</v>
      </c>
      <c r="H19" s="74">
        <f t="shared" si="9"/>
        <v>121086.68323</v>
      </c>
      <c r="I19" s="74">
        <f t="shared" si="9"/>
        <v>1488782.92</v>
      </c>
      <c r="J19" s="74">
        <f t="shared" si="9"/>
        <v>-854511.18450999982</v>
      </c>
      <c r="K19" s="74">
        <f t="shared" si="9"/>
        <v>61142.441299999999</v>
      </c>
      <c r="L19" s="74">
        <f t="shared" si="9"/>
        <v>2384.7714500000002</v>
      </c>
      <c r="M19" s="74">
        <f t="shared" si="9"/>
        <v>102668.008</v>
      </c>
      <c r="N19" s="74">
        <f t="shared" si="9"/>
        <v>-39140.795249999996</v>
      </c>
    </row>
    <row r="20" spans="1:14" s="1" customFormat="1" ht="50.1" hidden="1" customHeight="1">
      <c r="A20" s="272"/>
      <c r="B20" s="71">
        <v>2010</v>
      </c>
      <c r="C20" s="92">
        <f t="shared" ref="C20:N20" si="10">SUM(C166:C177)</f>
        <v>4216948.70787</v>
      </c>
      <c r="D20" s="92">
        <f t="shared" si="10"/>
        <v>773168.62949000008</v>
      </c>
      <c r="E20" s="92">
        <f t="shared" si="10"/>
        <v>11050126.364329999</v>
      </c>
      <c r="F20" s="92">
        <f t="shared" si="10"/>
        <v>-6060009.02697</v>
      </c>
      <c r="G20" s="72">
        <f t="shared" si="10"/>
        <v>621490.60164999997</v>
      </c>
      <c r="H20" s="72">
        <f t="shared" si="10"/>
        <v>101696.78899999999</v>
      </c>
      <c r="I20" s="72">
        <f t="shared" si="10"/>
        <v>1681533.3289999999</v>
      </c>
      <c r="J20" s="72">
        <f t="shared" si="10"/>
        <v>-958345.93834999995</v>
      </c>
      <c r="K20" s="72">
        <f t="shared" si="10"/>
        <v>62529.137610000005</v>
      </c>
      <c r="L20" s="72">
        <f t="shared" si="10"/>
        <v>1424.6670000000001</v>
      </c>
      <c r="M20" s="72">
        <f t="shared" si="10"/>
        <v>100760.00599999999</v>
      </c>
      <c r="N20" s="72">
        <f t="shared" si="10"/>
        <v>-36806.201390000002</v>
      </c>
    </row>
    <row r="21" spans="1:14" s="1" customFormat="1" ht="50.1" hidden="1" customHeight="1">
      <c r="A21" s="272"/>
      <c r="B21" s="73">
        <v>2011</v>
      </c>
      <c r="C21" s="93">
        <f t="shared" ref="C21:N21" si="11">SUM(C179:C190)</f>
        <v>4805872.9838000005</v>
      </c>
      <c r="D21" s="93">
        <f t="shared" si="11"/>
        <v>878706.31400000001</v>
      </c>
      <c r="E21" s="93">
        <f t="shared" si="11"/>
        <v>13440215.280140001</v>
      </c>
      <c r="F21" s="93">
        <f t="shared" si="11"/>
        <v>-7755635.9823399987</v>
      </c>
      <c r="G21" s="74">
        <f t="shared" si="11"/>
        <v>729737.56079999998</v>
      </c>
      <c r="H21" s="74">
        <f t="shared" si="11"/>
        <v>93358.508000000002</v>
      </c>
      <c r="I21" s="74">
        <f t="shared" si="11"/>
        <v>2059579.1657899995</v>
      </c>
      <c r="J21" s="74">
        <f t="shared" si="11"/>
        <v>-1236483.09699</v>
      </c>
      <c r="K21" s="74">
        <f t="shared" si="11"/>
        <v>51953.969000000005</v>
      </c>
      <c r="L21" s="74">
        <f t="shared" si="11"/>
        <v>3031.0539999999996</v>
      </c>
      <c r="M21" s="74">
        <f t="shared" si="11"/>
        <v>102682.74145000002</v>
      </c>
      <c r="N21" s="74">
        <f t="shared" si="11"/>
        <v>-47697.71845</v>
      </c>
    </row>
    <row r="22" spans="1:14" s="1" customFormat="1" ht="50.1" hidden="1" customHeight="1">
      <c r="A22" s="272"/>
      <c r="B22" s="71">
        <v>2012</v>
      </c>
      <c r="C22" s="92">
        <f t="shared" ref="C22:N22" si="12">SUM(C192:C203)</f>
        <v>4749569.7027499992</v>
      </c>
      <c r="D22" s="92">
        <f t="shared" si="12"/>
        <v>849902.03200000001</v>
      </c>
      <c r="E22" s="92">
        <f t="shared" si="12"/>
        <v>14733749.279200003</v>
      </c>
      <c r="F22" s="92">
        <f t="shared" si="12"/>
        <v>-9134277.5444500018</v>
      </c>
      <c r="G22" s="72">
        <f t="shared" si="12"/>
        <v>786706.25975000008</v>
      </c>
      <c r="H22" s="72">
        <f t="shared" si="12"/>
        <v>107787.23600000002</v>
      </c>
      <c r="I22" s="72">
        <f t="shared" si="12"/>
        <v>2275225.1910000006</v>
      </c>
      <c r="J22" s="72">
        <f t="shared" si="12"/>
        <v>-1380731.6952499999</v>
      </c>
      <c r="K22" s="72">
        <f t="shared" si="12"/>
        <v>60218.631999999998</v>
      </c>
      <c r="L22" s="72">
        <f t="shared" si="12"/>
        <v>1965.7859999999998</v>
      </c>
      <c r="M22" s="72">
        <f t="shared" si="12"/>
        <v>101608.22</v>
      </c>
      <c r="N22" s="72">
        <f t="shared" si="12"/>
        <v>-39423.801999999996</v>
      </c>
    </row>
    <row r="23" spans="1:14" s="1" customFormat="1" ht="50.1" hidden="1" customHeight="1">
      <c r="A23" s="272"/>
      <c r="B23" s="73">
        <v>2013</v>
      </c>
      <c r="C23" s="93">
        <f t="shared" ref="C23:N23" si="13">SUM(C205:C216)</f>
        <v>4805233.9294999996</v>
      </c>
      <c r="D23" s="93">
        <f t="shared" si="13"/>
        <v>812788.52899999998</v>
      </c>
      <c r="E23" s="93">
        <f t="shared" si="13"/>
        <v>15667343.785694001</v>
      </c>
      <c r="F23" s="93">
        <f t="shared" si="13"/>
        <v>-10049321.327194002</v>
      </c>
      <c r="G23" s="74">
        <f t="shared" si="13"/>
        <v>893304.60749999993</v>
      </c>
      <c r="H23" s="74">
        <f t="shared" si="13"/>
        <v>110517.02799999999</v>
      </c>
      <c r="I23" s="74">
        <f t="shared" si="13"/>
        <v>2407461.8690900002</v>
      </c>
      <c r="J23" s="74">
        <f t="shared" si="13"/>
        <v>-1403640.2335900003</v>
      </c>
      <c r="K23" s="74">
        <f t="shared" si="13"/>
        <v>72756.639999999999</v>
      </c>
      <c r="L23" s="74">
        <f t="shared" si="13"/>
        <v>1758.1840000000002</v>
      </c>
      <c r="M23" s="74">
        <f t="shared" si="13"/>
        <v>129518.37529999999</v>
      </c>
      <c r="N23" s="74">
        <f t="shared" si="13"/>
        <v>-55003.551300000014</v>
      </c>
    </row>
    <row r="24" spans="1:14" s="1" customFormat="1" ht="50.1" hidden="1" customHeight="1">
      <c r="A24" s="272"/>
      <c r="B24" s="71">
        <v>2014</v>
      </c>
      <c r="C24" s="92">
        <f>SUM(C218:C229)</f>
        <v>5163028.7129999995</v>
      </c>
      <c r="D24" s="92">
        <f t="shared" ref="D24:N24" si="14">SUM(D218:D229)</f>
        <v>790187.777</v>
      </c>
      <c r="E24" s="92">
        <f t="shared" si="14"/>
        <v>16280188.580635</v>
      </c>
      <c r="F24" s="92">
        <f t="shared" si="14"/>
        <v>-10326972.090635002</v>
      </c>
      <c r="G24" s="72">
        <f t="shared" si="14"/>
        <v>966856.55099999998</v>
      </c>
      <c r="H24" s="72">
        <f t="shared" si="14"/>
        <v>101646.01000000001</v>
      </c>
      <c r="I24" s="72">
        <f t="shared" si="14"/>
        <v>2630736.9626700003</v>
      </c>
      <c r="J24" s="72">
        <f t="shared" si="14"/>
        <v>-1562234.4016700001</v>
      </c>
      <c r="K24" s="72">
        <f t="shared" si="14"/>
        <v>80780.35100000001</v>
      </c>
      <c r="L24" s="72">
        <f t="shared" si="14"/>
        <v>4924.7920000000004</v>
      </c>
      <c r="M24" s="72">
        <f t="shared" si="14"/>
        <v>135114.348</v>
      </c>
      <c r="N24" s="72">
        <f t="shared" si="14"/>
        <v>-49409.205000000002</v>
      </c>
    </row>
    <row r="25" spans="1:14" s="1" customFormat="1" ht="50.1" hidden="1" customHeight="1">
      <c r="A25" s="272"/>
      <c r="B25" s="73">
        <v>2015</v>
      </c>
      <c r="C25" s="93">
        <f t="shared" ref="C25:N25" si="15">SUM(C231:C242)</f>
        <v>4797583.4145499999</v>
      </c>
      <c r="D25" s="93">
        <f t="shared" si="15"/>
        <v>763828.80199999991</v>
      </c>
      <c r="E25" s="93">
        <f t="shared" si="15"/>
        <v>14537182.239969999</v>
      </c>
      <c r="F25" s="93">
        <f t="shared" si="15"/>
        <v>-8975770.0234200004</v>
      </c>
      <c r="G25" s="74">
        <f t="shared" si="15"/>
        <v>920126.66654999997</v>
      </c>
      <c r="H25" s="74">
        <f t="shared" si="15"/>
        <v>88691.473999999987</v>
      </c>
      <c r="I25" s="74">
        <f t="shared" si="15"/>
        <v>2437966.1470000003</v>
      </c>
      <c r="J25" s="74">
        <f t="shared" si="15"/>
        <v>-1429148.00645</v>
      </c>
      <c r="K25" s="74">
        <f t="shared" si="15"/>
        <v>78714.201000000001</v>
      </c>
      <c r="L25" s="74">
        <f t="shared" si="15"/>
        <v>1534.2860000000001</v>
      </c>
      <c r="M25" s="74">
        <f t="shared" si="15"/>
        <v>145547.204</v>
      </c>
      <c r="N25" s="74">
        <f t="shared" si="15"/>
        <v>-65298.71699999999</v>
      </c>
    </row>
    <row r="26" spans="1:14" s="1" customFormat="1" ht="50.1" hidden="1" customHeight="1">
      <c r="A26" s="272"/>
      <c r="B26" s="71">
        <v>2016</v>
      </c>
      <c r="C26" s="92">
        <f t="shared" ref="C26:N26" si="16">SUM(C244:C255)</f>
        <v>4396513.7225200003</v>
      </c>
      <c r="D26" s="92">
        <f t="shared" si="16"/>
        <v>963014.62900000007</v>
      </c>
      <c r="E26" s="92">
        <f t="shared" si="16"/>
        <v>13720374.47713</v>
      </c>
      <c r="F26" s="92">
        <f t="shared" si="16"/>
        <v>-8360846.1256099986</v>
      </c>
      <c r="G26" s="72">
        <f t="shared" si="16"/>
        <v>736126.82359999989</v>
      </c>
      <c r="H26" s="72">
        <f t="shared" si="16"/>
        <v>65230.970999999998</v>
      </c>
      <c r="I26" s="72">
        <f t="shared" si="16"/>
        <v>2573417.1030000006</v>
      </c>
      <c r="J26" s="72">
        <f t="shared" si="16"/>
        <v>-1772059.3083999997</v>
      </c>
      <c r="K26" s="72">
        <f t="shared" si="16"/>
        <v>67275.599999999991</v>
      </c>
      <c r="L26" s="72">
        <f t="shared" si="16"/>
        <v>2385.4110000000001</v>
      </c>
      <c r="M26" s="72">
        <f t="shared" si="16"/>
        <v>144522.033</v>
      </c>
      <c r="N26" s="72">
        <f t="shared" si="16"/>
        <v>-74861.021999999997</v>
      </c>
    </row>
    <row r="27" spans="1:14" s="1" customFormat="1" ht="50.1" hidden="1" customHeight="1">
      <c r="A27" s="272"/>
      <c r="B27" s="73">
        <v>2017</v>
      </c>
      <c r="C27" s="93">
        <f t="shared" ref="C27:N27" si="17">SUM(C257:C268)</f>
        <v>4504224.0363899991</v>
      </c>
      <c r="D27" s="93">
        <f t="shared" si="17"/>
        <v>828923.71099999989</v>
      </c>
      <c r="E27" s="93">
        <f t="shared" si="17"/>
        <v>14553719.9124</v>
      </c>
      <c r="F27" s="93">
        <f t="shared" si="17"/>
        <v>-9220572.1650099996</v>
      </c>
      <c r="G27" s="74">
        <f t="shared" si="17"/>
        <v>727117.96239</v>
      </c>
      <c r="H27" s="74">
        <f t="shared" si="17"/>
        <v>62874.640999999989</v>
      </c>
      <c r="I27" s="74">
        <f t="shared" si="17"/>
        <v>2461765.0410000002</v>
      </c>
      <c r="J27" s="74">
        <f t="shared" si="17"/>
        <v>-1671772.4376099999</v>
      </c>
      <c r="K27" s="74">
        <f t="shared" si="17"/>
        <v>62662.714</v>
      </c>
      <c r="L27" s="74">
        <f t="shared" si="17"/>
        <v>1826.3960000000002</v>
      </c>
      <c r="M27" s="74">
        <f t="shared" si="17"/>
        <v>142212.59399999998</v>
      </c>
      <c r="N27" s="74">
        <f t="shared" si="17"/>
        <v>-77723.483999999997</v>
      </c>
    </row>
    <row r="28" spans="1:14" s="1" customFormat="1" ht="50.1" hidden="1" customHeight="1">
      <c r="A28" s="272"/>
      <c r="B28" s="71">
        <v>2018</v>
      </c>
      <c r="C28" s="92">
        <f t="shared" ref="C28:N28" si="18">SUM(C270:C281)</f>
        <v>4674706.3424000014</v>
      </c>
      <c r="D28" s="92">
        <f t="shared" si="18"/>
        <v>827979.13500000001</v>
      </c>
      <c r="E28" s="92">
        <f t="shared" si="18"/>
        <v>14420026.66</v>
      </c>
      <c r="F28" s="92">
        <f t="shared" si="18"/>
        <v>-8917341.1826000009</v>
      </c>
      <c r="G28" s="72">
        <f t="shared" si="18"/>
        <v>649574.87340000004</v>
      </c>
      <c r="H28" s="72">
        <f t="shared" si="18"/>
        <v>123815.71599999999</v>
      </c>
      <c r="I28" s="72">
        <f t="shared" si="18"/>
        <v>2420526.8339999998</v>
      </c>
      <c r="J28" s="72">
        <f t="shared" si="18"/>
        <v>-1647136.2446000001</v>
      </c>
      <c r="K28" s="72">
        <f t="shared" si="18"/>
        <v>58887.700999999994</v>
      </c>
      <c r="L28" s="72">
        <f t="shared" si="18"/>
        <v>8649.9419999999991</v>
      </c>
      <c r="M28" s="72">
        <f t="shared" si="18"/>
        <v>135686.96099999998</v>
      </c>
      <c r="N28" s="72">
        <f t="shared" si="18"/>
        <v>-68149.317999999999</v>
      </c>
    </row>
    <row r="29" spans="1:14" s="1" customFormat="1" ht="50.1" hidden="1" customHeight="1">
      <c r="A29" s="272"/>
      <c r="B29" s="7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v>13610951.814460002</v>
      </c>
      <c r="F29" s="50">
        <f t="shared" si="19"/>
        <v>-7705666.1884720009</v>
      </c>
      <c r="G29" s="48">
        <f t="shared" si="19"/>
        <v>668017.58609999996</v>
      </c>
      <c r="H29" s="48">
        <f t="shared" si="19"/>
        <v>42774.379000000001</v>
      </c>
      <c r="I29" s="48">
        <f t="shared" si="19"/>
        <v>2405539.6389999995</v>
      </c>
      <c r="J29" s="48">
        <f t="shared" si="19"/>
        <v>-1694747.6739000003</v>
      </c>
      <c r="K29" s="48">
        <f t="shared" si="19"/>
        <v>55897.286999999997</v>
      </c>
      <c r="L29" s="48">
        <f t="shared" si="19"/>
        <v>5040.6350000000002</v>
      </c>
      <c r="M29" s="48">
        <f t="shared" si="19"/>
        <v>119985.58199999999</v>
      </c>
      <c r="N29" s="48">
        <f t="shared" si="19"/>
        <v>-59047.66</v>
      </c>
    </row>
    <row r="30" spans="1:14" s="1" customFormat="1" ht="50.1" customHeight="1">
      <c r="A30" s="272"/>
      <c r="B30" s="71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v>12235422.083699999</v>
      </c>
      <c r="F30" s="49">
        <f t="shared" si="20"/>
        <v>-6595633.5208799997</v>
      </c>
      <c r="G30" s="47">
        <f t="shared" si="20"/>
        <v>695808.14460000012</v>
      </c>
      <c r="H30" s="47">
        <f t="shared" si="20"/>
        <v>46418.255999999994</v>
      </c>
      <c r="I30" s="47">
        <f t="shared" si="20"/>
        <v>2592549.9309999999</v>
      </c>
      <c r="J30" s="47">
        <f t="shared" si="20"/>
        <v>-1850323.5304</v>
      </c>
      <c r="K30" s="47">
        <f t="shared" si="20"/>
        <v>44923.021999999997</v>
      </c>
      <c r="L30" s="47">
        <f t="shared" si="20"/>
        <v>4401.268</v>
      </c>
      <c r="M30" s="47">
        <f t="shared" si="20"/>
        <v>157766.58900000001</v>
      </c>
      <c r="N30" s="47">
        <f t="shared" si="20"/>
        <v>-108442.299</v>
      </c>
    </row>
    <row r="31" spans="1:14" s="1" customFormat="1" ht="50.1" customHeight="1">
      <c r="A31" s="272"/>
      <c r="B31" s="7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v>15295128.58876</v>
      </c>
      <c r="F31" s="50">
        <f t="shared" si="21"/>
        <v>-8651270.3306900002</v>
      </c>
      <c r="G31" s="48">
        <f t="shared" si="21"/>
        <v>805101.73456000001</v>
      </c>
      <c r="H31" s="48">
        <f t="shared" si="21"/>
        <v>67262.76281</v>
      </c>
      <c r="I31" s="48">
        <f t="shared" si="21"/>
        <v>2823023.8996000001</v>
      </c>
      <c r="J31" s="48">
        <f t="shared" si="21"/>
        <v>-1950659.4022299999</v>
      </c>
      <c r="K31" s="48">
        <f t="shared" si="21"/>
        <v>50835.487539999995</v>
      </c>
      <c r="L31" s="48">
        <f t="shared" si="21"/>
        <v>4183.9586200000003</v>
      </c>
      <c r="M31" s="48">
        <f t="shared" si="21"/>
        <v>156963.17995000002</v>
      </c>
      <c r="N31" s="48">
        <f t="shared" si="21"/>
        <v>-101943.73379</v>
      </c>
    </row>
    <row r="32" spans="1:14" s="1" customFormat="1" ht="50.1" customHeight="1">
      <c r="A32" s="272"/>
      <c r="B32" s="71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v>19428480.51148</v>
      </c>
      <c r="F32" s="49">
        <f t="shared" si="22"/>
        <v>-10354817.768089997</v>
      </c>
      <c r="G32" s="47">
        <f t="shared" si="22"/>
        <v>898703.08120999997</v>
      </c>
      <c r="H32" s="47">
        <f t="shared" si="22"/>
        <v>59641.473050000001</v>
      </c>
      <c r="I32" s="47">
        <f t="shared" si="22"/>
        <v>3658919.3872100003</v>
      </c>
      <c r="J32" s="47">
        <f t="shared" si="22"/>
        <v>-2700574.8329500002</v>
      </c>
      <c r="K32" s="47">
        <f t="shared" si="22"/>
        <v>50986.899670000006</v>
      </c>
      <c r="L32" s="47">
        <f t="shared" si="22"/>
        <v>3527.8908499999998</v>
      </c>
      <c r="M32" s="47">
        <f t="shared" si="22"/>
        <v>159036.66674000002</v>
      </c>
      <c r="N32" s="47">
        <f t="shared" si="22"/>
        <v>-104521.87621999998</v>
      </c>
    </row>
    <row r="33" spans="1:14" s="1" customFormat="1" ht="49.5" customHeight="1">
      <c r="A33" s="272"/>
      <c r="B33" s="73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v>18287677.395889997</v>
      </c>
      <c r="F33" s="50">
        <f t="shared" si="23"/>
        <v>-9375832.4436110016</v>
      </c>
      <c r="G33" s="48">
        <f t="shared" si="23"/>
        <v>1022835.1661600001</v>
      </c>
      <c r="H33" s="48">
        <f t="shared" si="23"/>
        <v>47887.926849999996</v>
      </c>
      <c r="I33" s="48">
        <f t="shared" si="23"/>
        <v>3328897.4011700004</v>
      </c>
      <c r="J33" s="48">
        <f t="shared" si="23"/>
        <v>-2258174.3081600005</v>
      </c>
      <c r="K33" s="48">
        <f t="shared" si="23"/>
        <v>59644.531319999995</v>
      </c>
      <c r="L33" s="48">
        <f t="shared" si="23"/>
        <v>4536.3056199999992</v>
      </c>
      <c r="M33" s="48">
        <f t="shared" si="23"/>
        <v>196485.03648999997</v>
      </c>
      <c r="N33" s="48">
        <f t="shared" si="23"/>
        <v>-132304.19954999999</v>
      </c>
    </row>
    <row r="34" spans="1:14" s="1" customFormat="1" ht="49.5" customHeight="1">
      <c r="A34" s="216"/>
      <c r="B34" s="71" t="s">
        <v>167</v>
      </c>
      <c r="C34" s="49">
        <f>SUM(C348:C359)</f>
        <v>8755541.4925510008</v>
      </c>
      <c r="D34" s="49">
        <f t="shared" ref="D34:N34" si="24">SUM(D348:D359)</f>
        <v>853643.76625999995</v>
      </c>
      <c r="E34" s="49">
        <f t="shared" si="24"/>
        <v>19095400.130350001</v>
      </c>
      <c r="F34" s="49">
        <f t="shared" si="24"/>
        <v>-9486214.8715390004</v>
      </c>
      <c r="G34" s="47">
        <f t="shared" si="24"/>
        <v>1337621.2310800001</v>
      </c>
      <c r="H34" s="47">
        <f t="shared" si="24"/>
        <v>106311.42996000001</v>
      </c>
      <c r="I34" s="47">
        <f t="shared" si="24"/>
        <v>3409591.22786</v>
      </c>
      <c r="J34" s="47">
        <f t="shared" si="24"/>
        <v>-1965658.5668199998</v>
      </c>
      <c r="K34" s="47">
        <f t="shared" si="24"/>
        <v>166029.68196000002</v>
      </c>
      <c r="L34" s="47">
        <f t="shared" si="24"/>
        <v>3604.1697900000004</v>
      </c>
      <c r="M34" s="47">
        <f t="shared" si="24"/>
        <v>253356.99713</v>
      </c>
      <c r="N34" s="47">
        <f t="shared" si="24"/>
        <v>-83723.145380000002</v>
      </c>
    </row>
    <row r="35" spans="1:14" s="1" customFormat="1" ht="50.1" hidden="1" customHeight="1">
      <c r="B35" s="75">
        <v>2000</v>
      </c>
      <c r="C35" s="97"/>
      <c r="D35" s="97"/>
      <c r="E35" s="97"/>
      <c r="F35" s="97"/>
      <c r="G35" s="98"/>
      <c r="H35" s="98"/>
      <c r="I35" s="98"/>
      <c r="J35" s="98"/>
      <c r="K35" s="98"/>
      <c r="L35" s="98"/>
      <c r="M35" s="98"/>
      <c r="N35" s="98"/>
    </row>
    <row r="36" spans="1:14" s="1" customFormat="1" ht="50.1" hidden="1" customHeight="1">
      <c r="B36" s="76" t="s">
        <v>16</v>
      </c>
      <c r="C36" s="50">
        <v>70533.235130000001</v>
      </c>
      <c r="D36" s="50">
        <v>14741.90812</v>
      </c>
      <c r="E36" s="50">
        <v>152325.9086</v>
      </c>
      <c r="F36" s="50">
        <f>C36+D36-E36</f>
        <v>-67050.765350000001</v>
      </c>
      <c r="G36" s="48">
        <v>10210.53234</v>
      </c>
      <c r="H36" s="48">
        <v>991.16256999999996</v>
      </c>
      <c r="I36" s="48">
        <v>13032.574970000001</v>
      </c>
      <c r="J36" s="48">
        <f>G36+H36-I36</f>
        <v>-1830.8800600000013</v>
      </c>
      <c r="K36" s="48">
        <v>360.81786</v>
      </c>
      <c r="L36" s="48">
        <v>280.28800000000001</v>
      </c>
      <c r="M36" s="48">
        <v>1674.7896499999999</v>
      </c>
      <c r="N36" s="48">
        <f t="shared" ref="N36:N47" si="25">K36+L36-M36</f>
        <v>-1033.68379</v>
      </c>
    </row>
    <row r="37" spans="1:14" s="1" customFormat="1" ht="50.1" hidden="1" customHeight="1">
      <c r="B37" s="7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ref="F37:F47" si="26">C37+D37-E37</f>
        <v>-124264.96087000001</v>
      </c>
      <c r="G37" s="47">
        <v>10683.213750000001</v>
      </c>
      <c r="H37" s="47">
        <v>1302.0409999999999</v>
      </c>
      <c r="I37" s="47">
        <v>33418.480100000001</v>
      </c>
      <c r="J37" s="47">
        <f t="shared" ref="J37:J47" si="27">G37+H37-I37</f>
        <v>-21433.225350000001</v>
      </c>
      <c r="K37" s="47">
        <v>459.88142999999997</v>
      </c>
      <c r="L37" s="47">
        <v>270.46771000000001</v>
      </c>
      <c r="M37" s="47">
        <v>2791.83115</v>
      </c>
      <c r="N37" s="47">
        <f t="shared" si="25"/>
        <v>-2061.4820099999997</v>
      </c>
    </row>
    <row r="38" spans="1:14" s="1" customFormat="1" ht="50.1" hidden="1" customHeight="1">
      <c r="B38" s="76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6"/>
        <v>-130724.07930000001</v>
      </c>
      <c r="G38" s="48">
        <v>8462.0953499999996</v>
      </c>
      <c r="H38" s="48">
        <v>2349.7952599999999</v>
      </c>
      <c r="I38" s="48">
        <v>30526.352500000001</v>
      </c>
      <c r="J38" s="48">
        <f t="shared" si="27"/>
        <v>-19714.461890000002</v>
      </c>
      <c r="K38" s="48">
        <v>553.81206000000009</v>
      </c>
      <c r="L38" s="48">
        <v>357.74630999999999</v>
      </c>
      <c r="M38" s="48">
        <v>3514.3441800000001</v>
      </c>
      <c r="N38" s="48">
        <f t="shared" si="25"/>
        <v>-2602.7858099999999</v>
      </c>
    </row>
    <row r="39" spans="1:14" s="1" customFormat="1" ht="50.1" hidden="1" customHeight="1">
      <c r="B39" s="7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6"/>
        <v>-128035.57403999998</v>
      </c>
      <c r="G39" s="47">
        <v>8357.4362799999999</v>
      </c>
      <c r="H39" s="47">
        <v>842.38568000000009</v>
      </c>
      <c r="I39" s="47">
        <v>58810.407509999997</v>
      </c>
      <c r="J39" s="47">
        <f t="shared" si="27"/>
        <v>-49610.585549999996</v>
      </c>
      <c r="K39" s="47">
        <v>459.47965999999997</v>
      </c>
      <c r="L39" s="47">
        <v>860.70568000000003</v>
      </c>
      <c r="M39" s="47">
        <v>2659.5413900000003</v>
      </c>
      <c r="N39" s="47">
        <f t="shared" si="25"/>
        <v>-1339.3560500000003</v>
      </c>
    </row>
    <row r="40" spans="1:14" s="1" customFormat="1" ht="50.1" hidden="1" customHeight="1">
      <c r="B40" s="76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6"/>
        <v>-158205.49268000002</v>
      </c>
      <c r="G40" s="48">
        <v>11467.34764</v>
      </c>
      <c r="H40" s="48">
        <v>1761.7020400000001</v>
      </c>
      <c r="I40" s="48">
        <v>38141.46905</v>
      </c>
      <c r="J40" s="48">
        <f t="shared" si="27"/>
        <v>-24912.41937</v>
      </c>
      <c r="K40" s="48">
        <v>1136.3980800000002</v>
      </c>
      <c r="L40" s="48">
        <v>729.39679000000001</v>
      </c>
      <c r="M40" s="48">
        <v>3158.1525000000001</v>
      </c>
      <c r="N40" s="48">
        <f t="shared" si="25"/>
        <v>-1292.35763</v>
      </c>
    </row>
    <row r="41" spans="1:14" s="1" customFormat="1" ht="50.1" hidden="1" customHeight="1">
      <c r="B41" s="7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6"/>
        <v>-155829.61940000003</v>
      </c>
      <c r="G41" s="47">
        <v>7390.9082500000004</v>
      </c>
      <c r="H41" s="47">
        <v>1960.15229</v>
      </c>
      <c r="I41" s="47">
        <v>31364.713</v>
      </c>
      <c r="J41" s="47">
        <f t="shared" si="27"/>
        <v>-22013.652459999998</v>
      </c>
      <c r="K41" s="47">
        <v>770.53224999999998</v>
      </c>
      <c r="L41" s="47">
        <v>448.51281</v>
      </c>
      <c r="M41" s="47">
        <v>2293.4879999999998</v>
      </c>
      <c r="N41" s="47">
        <f t="shared" si="25"/>
        <v>-1074.4429399999999</v>
      </c>
    </row>
    <row r="42" spans="1:14" s="1" customFormat="1" ht="50.1" hidden="1" customHeight="1">
      <c r="B42" s="76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6"/>
        <v>-163521.01785</v>
      </c>
      <c r="G42" s="48">
        <v>9692.7299899999998</v>
      </c>
      <c r="H42" s="48">
        <v>4874.0559400000002</v>
      </c>
      <c r="I42" s="48">
        <v>35705.0239</v>
      </c>
      <c r="J42" s="48">
        <f t="shared" si="27"/>
        <v>-21138.237970000002</v>
      </c>
      <c r="K42" s="48">
        <v>717.08450000000005</v>
      </c>
      <c r="L42" s="48">
        <v>335.86565000000002</v>
      </c>
      <c r="M42" s="48">
        <v>2767.7190000000001</v>
      </c>
      <c r="N42" s="48">
        <f t="shared" si="25"/>
        <v>-1714.7688499999999</v>
      </c>
    </row>
    <row r="43" spans="1:14" s="1" customFormat="1" ht="50.1" hidden="1" customHeight="1">
      <c r="B43" s="7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6"/>
        <v>-204376.99299999996</v>
      </c>
      <c r="G43" s="47">
        <v>10955.05301</v>
      </c>
      <c r="H43" s="47">
        <v>6079.3494000000001</v>
      </c>
      <c r="I43" s="47">
        <v>56023.826000000001</v>
      </c>
      <c r="J43" s="47">
        <f t="shared" si="27"/>
        <v>-38989.423590000006</v>
      </c>
      <c r="K43" s="47">
        <v>674.71510000000001</v>
      </c>
      <c r="L43" s="47">
        <v>587.34186999999997</v>
      </c>
      <c r="M43" s="47">
        <v>4517.3469999999998</v>
      </c>
      <c r="N43" s="47">
        <f t="shared" si="25"/>
        <v>-3255.2900299999997</v>
      </c>
    </row>
    <row r="44" spans="1:14" s="1" customFormat="1" ht="50.1" hidden="1" customHeight="1">
      <c r="B44" s="76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6"/>
        <v>-178183.25150000001</v>
      </c>
      <c r="G44" s="48">
        <v>9873.0755399999998</v>
      </c>
      <c r="H44" s="48">
        <v>2677.9411299999997</v>
      </c>
      <c r="I44" s="48">
        <v>48747.705999999998</v>
      </c>
      <c r="J44" s="48">
        <f t="shared" si="27"/>
        <v>-36196.689330000001</v>
      </c>
      <c r="K44" s="48">
        <v>742.69726000000003</v>
      </c>
      <c r="L44" s="48">
        <v>651.6461700000001</v>
      </c>
      <c r="M44" s="48">
        <v>3007.4389999999999</v>
      </c>
      <c r="N44" s="48">
        <f t="shared" si="25"/>
        <v>-1613.0955699999997</v>
      </c>
    </row>
    <row r="45" spans="1:14" s="1" customFormat="1" ht="50.1" hidden="1" customHeight="1">
      <c r="B45" s="7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6"/>
        <v>-189251.69430999999</v>
      </c>
      <c r="G45" s="47">
        <v>8916.8560600000001</v>
      </c>
      <c r="H45" s="47">
        <v>3907.2180699999999</v>
      </c>
      <c r="I45" s="47">
        <v>62386.991000000002</v>
      </c>
      <c r="J45" s="47">
        <f t="shared" si="27"/>
        <v>-49562.916870000001</v>
      </c>
      <c r="K45" s="47">
        <v>986.40314999999998</v>
      </c>
      <c r="L45" s="47">
        <v>306.89109999999999</v>
      </c>
      <c r="M45" s="47">
        <v>2514.386</v>
      </c>
      <c r="N45" s="47">
        <f t="shared" si="25"/>
        <v>-1221.09175</v>
      </c>
    </row>
    <row r="46" spans="1:14" s="1" customFormat="1" ht="50.1" hidden="1" customHeight="1">
      <c r="B46" s="76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6"/>
        <v>-165821.00017000001</v>
      </c>
      <c r="G46" s="48">
        <v>10258.53289</v>
      </c>
      <c r="H46" s="48">
        <v>1028.0480700000001</v>
      </c>
      <c r="I46" s="48">
        <v>45778.565000000002</v>
      </c>
      <c r="J46" s="48">
        <f t="shared" si="27"/>
        <v>-34491.984040000003</v>
      </c>
      <c r="K46" s="48">
        <v>1146.7795900000001</v>
      </c>
      <c r="L46" s="48">
        <v>803.35410000000002</v>
      </c>
      <c r="M46" s="48">
        <v>2296.3969999999999</v>
      </c>
      <c r="N46" s="48">
        <f t="shared" si="25"/>
        <v>-346.26330999999982</v>
      </c>
    </row>
    <row r="47" spans="1:14" s="1" customFormat="1" ht="50.1" hidden="1" customHeight="1">
      <c r="B47" s="7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6"/>
        <v>-247557.79217000003</v>
      </c>
      <c r="G47" s="47">
        <v>10153.865599999999</v>
      </c>
      <c r="H47" s="47">
        <v>1698.3700700000002</v>
      </c>
      <c r="I47" s="47">
        <v>75958.656000000003</v>
      </c>
      <c r="J47" s="47">
        <f t="shared" si="27"/>
        <v>-64106.420330000001</v>
      </c>
      <c r="K47" s="47">
        <v>587.46640000000002</v>
      </c>
      <c r="L47" s="47">
        <v>213.06276</v>
      </c>
      <c r="M47" s="47">
        <v>1820.7909999999999</v>
      </c>
      <c r="N47" s="47">
        <f t="shared" si="25"/>
        <v>-1020.2618399999999</v>
      </c>
    </row>
    <row r="48" spans="1:14" s="1" customFormat="1" ht="50.1" hidden="1" customHeight="1">
      <c r="B48" s="75">
        <v>2001</v>
      </c>
      <c r="C48" s="97"/>
      <c r="D48" s="97"/>
      <c r="E48" s="97"/>
      <c r="F48" s="97"/>
      <c r="G48" s="98"/>
      <c r="H48" s="98"/>
      <c r="I48" s="98"/>
      <c r="J48" s="98"/>
      <c r="K48" s="98"/>
      <c r="L48" s="98"/>
      <c r="M48" s="98"/>
      <c r="N48" s="98"/>
    </row>
    <row r="49" spans="2:17" s="1" customFormat="1" ht="50.1" hidden="1" customHeight="1">
      <c r="B49" s="76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112" si="28">C49+D49-E49</f>
        <v>-92672.481070000009</v>
      </c>
      <c r="G49" s="48">
        <v>8455.86211</v>
      </c>
      <c r="H49" s="48">
        <v>1415.9092900000001</v>
      </c>
      <c r="I49" s="48">
        <v>14037.087</v>
      </c>
      <c r="J49" s="48">
        <f t="shared" ref="J49:J112" si="29">G49+H49-I49</f>
        <v>-4165.3155999999999</v>
      </c>
      <c r="K49" s="48">
        <v>995.29335000000003</v>
      </c>
      <c r="L49" s="48">
        <v>810.37106999999992</v>
      </c>
      <c r="M49" s="48">
        <v>2335.056</v>
      </c>
      <c r="N49" s="48">
        <f t="shared" ref="N49:N112" si="30">K49+L49-M49</f>
        <v>-529.39157999999998</v>
      </c>
      <c r="P49" s="196"/>
      <c r="Q49" s="196"/>
    </row>
    <row r="50" spans="2:17" s="1" customFormat="1" ht="50.1" hidden="1" customHeight="1">
      <c r="B50" s="7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10938.19346</v>
      </c>
      <c r="H50" s="47">
        <v>799.69762000000003</v>
      </c>
      <c r="I50" s="47">
        <v>60143.373</v>
      </c>
      <c r="J50" s="47">
        <f t="shared" si="29"/>
        <v>-48405.481919999998</v>
      </c>
      <c r="K50" s="47">
        <v>1067.0954099999999</v>
      </c>
      <c r="L50" s="47">
        <v>540.4216899999999</v>
      </c>
      <c r="M50" s="47">
        <v>2386.259</v>
      </c>
      <c r="N50" s="47">
        <f t="shared" si="30"/>
        <v>-778.74190000000021</v>
      </c>
      <c r="P50" s="196"/>
      <c r="Q50" s="196"/>
    </row>
    <row r="51" spans="2:17" s="1" customFormat="1" ht="50.1" hidden="1" customHeight="1">
      <c r="B51" s="76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9006.3175199999987</v>
      </c>
      <c r="H51" s="48">
        <v>1232.83368</v>
      </c>
      <c r="I51" s="48">
        <v>40944.04</v>
      </c>
      <c r="J51" s="48">
        <f t="shared" si="29"/>
        <v>-30704.888800000001</v>
      </c>
      <c r="K51" s="48">
        <v>1661.4698500000002</v>
      </c>
      <c r="L51" s="48">
        <v>161.06939000000003</v>
      </c>
      <c r="M51" s="48">
        <v>1988.184</v>
      </c>
      <c r="N51" s="48">
        <f t="shared" si="30"/>
        <v>-165.64475999999968</v>
      </c>
      <c r="P51" s="196"/>
      <c r="Q51" s="196"/>
    </row>
    <row r="52" spans="2:17" s="1" customFormat="1" ht="50.1" hidden="1" customHeight="1">
      <c r="B52" s="7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11668.640640000001</v>
      </c>
      <c r="H52" s="47">
        <v>1855.48516</v>
      </c>
      <c r="I52" s="47">
        <v>43313.394999999997</v>
      </c>
      <c r="J52" s="47">
        <f t="shared" si="29"/>
        <v>-29789.269199999995</v>
      </c>
      <c r="K52" s="47">
        <v>2023.6285500000001</v>
      </c>
      <c r="L52" s="47">
        <v>474.31243000000001</v>
      </c>
      <c r="M52" s="47">
        <v>3050.6970000000001</v>
      </c>
      <c r="N52" s="47">
        <f t="shared" si="30"/>
        <v>-552.75601999999981</v>
      </c>
      <c r="P52" s="196"/>
      <c r="Q52" s="196"/>
    </row>
    <row r="53" spans="2:17" s="1" customFormat="1" ht="50.1" hidden="1" customHeight="1">
      <c r="B53" s="76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11627.42733</v>
      </c>
      <c r="H53" s="48">
        <v>1429.3439699999999</v>
      </c>
      <c r="I53" s="48">
        <v>45068.271999999997</v>
      </c>
      <c r="J53" s="48">
        <f t="shared" si="29"/>
        <v>-32011.500699999997</v>
      </c>
      <c r="K53" s="48">
        <v>2795.11609</v>
      </c>
      <c r="L53" s="48">
        <v>600.76367000000005</v>
      </c>
      <c r="M53" s="48">
        <v>3069.1909999999998</v>
      </c>
      <c r="N53" s="48">
        <f t="shared" si="30"/>
        <v>326.68876</v>
      </c>
      <c r="P53" s="196"/>
      <c r="Q53" s="196"/>
    </row>
    <row r="54" spans="2:17" s="1" customFormat="1" ht="50.1" hidden="1" customHeight="1">
      <c r="B54" s="7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11868.22932</v>
      </c>
      <c r="H54" s="47">
        <v>598.01993999999991</v>
      </c>
      <c r="I54" s="47">
        <v>43628.182999999997</v>
      </c>
      <c r="J54" s="47">
        <f t="shared" si="29"/>
        <v>-31161.933739999997</v>
      </c>
      <c r="K54" s="47">
        <v>1280.3221899999999</v>
      </c>
      <c r="L54" s="47">
        <v>57.912089999999999</v>
      </c>
      <c r="M54" s="47">
        <v>1762.78</v>
      </c>
      <c r="N54" s="47">
        <f t="shared" si="30"/>
        <v>-424.54572000000007</v>
      </c>
      <c r="P54" s="196"/>
      <c r="Q54" s="196"/>
    </row>
    <row r="55" spans="2:17" s="1" customFormat="1" ht="50.1" hidden="1" customHeight="1">
      <c r="B55" s="76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13595.555279999999</v>
      </c>
      <c r="H55" s="48">
        <v>697.00813000000005</v>
      </c>
      <c r="I55" s="48">
        <v>48683.682999999997</v>
      </c>
      <c r="J55" s="48">
        <f t="shared" si="29"/>
        <v>-34391.119590000002</v>
      </c>
      <c r="K55" s="48">
        <v>1077.9092499999999</v>
      </c>
      <c r="L55" s="48">
        <v>568.44139000000007</v>
      </c>
      <c r="M55" s="48">
        <v>2467.9810000000002</v>
      </c>
      <c r="N55" s="48">
        <f t="shared" si="30"/>
        <v>-821.63036000000011</v>
      </c>
      <c r="P55" s="196"/>
      <c r="Q55" s="196"/>
    </row>
    <row r="56" spans="2:17" s="1" customFormat="1" ht="50.1" hidden="1" customHeight="1">
      <c r="B56" s="7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11580.28096</v>
      </c>
      <c r="H56" s="47">
        <v>738.4984300000001</v>
      </c>
      <c r="I56" s="47">
        <v>31696.233</v>
      </c>
      <c r="J56" s="47">
        <f t="shared" si="29"/>
        <v>-19377.45361</v>
      </c>
      <c r="K56" s="47">
        <v>2542.5464900000002</v>
      </c>
      <c r="L56" s="47">
        <v>299.12166999999999</v>
      </c>
      <c r="M56" s="47">
        <v>4185.723</v>
      </c>
      <c r="N56" s="47">
        <f t="shared" si="30"/>
        <v>-1344.0548399999998</v>
      </c>
      <c r="P56" s="196"/>
      <c r="Q56" s="196"/>
    </row>
    <row r="57" spans="2:17" s="1" customFormat="1" ht="50.1" hidden="1" customHeight="1">
      <c r="B57" s="76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11481.86362</v>
      </c>
      <c r="H57" s="48">
        <v>1503.6739399999999</v>
      </c>
      <c r="I57" s="48">
        <v>44344.902999999998</v>
      </c>
      <c r="J57" s="48">
        <f t="shared" si="29"/>
        <v>-31359.365439999998</v>
      </c>
      <c r="K57" s="48">
        <v>3253.1329999999998</v>
      </c>
      <c r="L57" s="48">
        <v>213.72396000000001</v>
      </c>
      <c r="M57" s="48">
        <v>2434.2280000000001</v>
      </c>
      <c r="N57" s="48">
        <f t="shared" si="30"/>
        <v>1032.6289599999996</v>
      </c>
      <c r="P57" s="196"/>
      <c r="Q57" s="196"/>
    </row>
    <row r="58" spans="2:17" s="1" customFormat="1" ht="50.1" hidden="1" customHeight="1">
      <c r="B58" s="7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9745.4130700000005</v>
      </c>
      <c r="H58" s="47">
        <v>1234.4205300000001</v>
      </c>
      <c r="I58" s="47">
        <v>58667.745999999999</v>
      </c>
      <c r="J58" s="47">
        <f t="shared" si="29"/>
        <v>-47687.912400000001</v>
      </c>
      <c r="K58" s="47">
        <v>1277.43669</v>
      </c>
      <c r="L58" s="47">
        <v>393.33961999999997</v>
      </c>
      <c r="M58" s="47">
        <v>3001.866</v>
      </c>
      <c r="N58" s="47">
        <f t="shared" si="30"/>
        <v>-1331.08969</v>
      </c>
      <c r="P58" s="196"/>
      <c r="Q58" s="196"/>
    </row>
    <row r="59" spans="2:17" s="1" customFormat="1" ht="50.1" hidden="1" customHeight="1">
      <c r="B59" s="76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13033.609369999998</v>
      </c>
      <c r="H59" s="48">
        <v>1507.8291999999999</v>
      </c>
      <c r="I59" s="48">
        <v>54304.358</v>
      </c>
      <c r="J59" s="48">
        <f t="shared" si="29"/>
        <v>-39762.919430000002</v>
      </c>
      <c r="K59" s="48">
        <v>1678.5361699999999</v>
      </c>
      <c r="L59" s="48">
        <v>435.74815000000001</v>
      </c>
      <c r="M59" s="48">
        <v>3553.8220000000001</v>
      </c>
      <c r="N59" s="48">
        <f t="shared" si="30"/>
        <v>-1439.5376800000004</v>
      </c>
      <c r="P59" s="196"/>
      <c r="Q59" s="196"/>
    </row>
    <row r="60" spans="2:17" s="1" customFormat="1" ht="50.1" hidden="1" customHeight="1">
      <c r="B60" s="7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12528.517820000001</v>
      </c>
      <c r="H60" s="47">
        <v>1686.54195</v>
      </c>
      <c r="I60" s="47">
        <v>39491.478000000003</v>
      </c>
      <c r="J60" s="47">
        <f t="shared" si="29"/>
        <v>-25276.418230000003</v>
      </c>
      <c r="K60" s="47">
        <v>3120.8820799999999</v>
      </c>
      <c r="L60" s="47">
        <v>146.28790000000001</v>
      </c>
      <c r="M60" s="47">
        <v>2745.4340000000002</v>
      </c>
      <c r="N60" s="47">
        <f t="shared" si="30"/>
        <v>521.73597999999947</v>
      </c>
      <c r="P60" s="196"/>
      <c r="Q60" s="196"/>
    </row>
    <row r="61" spans="2:17" s="1" customFormat="1" ht="50.1" hidden="1" customHeight="1">
      <c r="B61" s="75">
        <v>2002</v>
      </c>
      <c r="C61" s="97"/>
      <c r="D61" s="97"/>
      <c r="E61" s="97"/>
      <c r="F61" s="97"/>
      <c r="G61" s="98"/>
      <c r="H61" s="98"/>
      <c r="I61" s="98"/>
      <c r="J61" s="98"/>
      <c r="K61" s="98"/>
      <c r="L61" s="98"/>
      <c r="M61" s="98"/>
      <c r="N61" s="98"/>
      <c r="P61" s="196"/>
      <c r="Q61" s="196"/>
    </row>
    <row r="62" spans="2:17" s="1" customFormat="1" ht="50.1" hidden="1" customHeight="1">
      <c r="B62" s="76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si="28"/>
        <v>-120792.94658999999</v>
      </c>
      <c r="G62" s="48">
        <v>10063.206560000001</v>
      </c>
      <c r="H62" s="48">
        <v>2201.2677100000001</v>
      </c>
      <c r="I62" s="48">
        <v>34009.296999999999</v>
      </c>
      <c r="J62" s="48">
        <f t="shared" si="29"/>
        <v>-21744.82273</v>
      </c>
      <c r="K62" s="48">
        <v>892.62565000000006</v>
      </c>
      <c r="L62" s="48">
        <v>399.08616999999998</v>
      </c>
      <c r="M62" s="48">
        <v>1692.079</v>
      </c>
      <c r="N62" s="48">
        <f t="shared" si="30"/>
        <v>-400.36717999999996</v>
      </c>
      <c r="P62" s="196"/>
      <c r="Q62" s="196"/>
    </row>
    <row r="63" spans="2:17" s="1" customFormat="1" ht="50.1" hidden="1" customHeight="1">
      <c r="B63" s="7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28"/>
        <v>-89647.539980000001</v>
      </c>
      <c r="G63" s="47">
        <v>14642.337300000001</v>
      </c>
      <c r="H63" s="47">
        <v>3368.8883300000002</v>
      </c>
      <c r="I63" s="47">
        <v>41041.775000000001</v>
      </c>
      <c r="J63" s="47">
        <f t="shared" si="29"/>
        <v>-23030.549370000001</v>
      </c>
      <c r="K63" s="47">
        <v>2035.83302</v>
      </c>
      <c r="L63" s="47">
        <v>86.116669999999999</v>
      </c>
      <c r="M63" s="47">
        <v>3794.1610000000001</v>
      </c>
      <c r="N63" s="47">
        <f t="shared" si="30"/>
        <v>-1672.2113100000001</v>
      </c>
      <c r="P63" s="196"/>
      <c r="Q63" s="196"/>
    </row>
    <row r="64" spans="2:17" s="1" customFormat="1" ht="50.1" hidden="1" customHeight="1">
      <c r="B64" s="76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28"/>
        <v>-154062.58289000002</v>
      </c>
      <c r="G64" s="48">
        <v>14198.88379</v>
      </c>
      <c r="H64" s="48">
        <v>1916.4367400000001</v>
      </c>
      <c r="I64" s="48">
        <v>50796.178999999996</v>
      </c>
      <c r="J64" s="48">
        <f t="shared" si="29"/>
        <v>-34680.858469999992</v>
      </c>
      <c r="K64" s="48">
        <v>3393.0595899999998</v>
      </c>
      <c r="L64" s="48">
        <v>210.70832999999999</v>
      </c>
      <c r="M64" s="48">
        <v>3048.4450000000002</v>
      </c>
      <c r="N64" s="48">
        <f t="shared" si="30"/>
        <v>555.32291999999961</v>
      </c>
      <c r="P64" s="196"/>
      <c r="Q64" s="196"/>
    </row>
    <row r="65" spans="2:17" s="1" customFormat="1" ht="50.1" hidden="1" customHeight="1">
      <c r="B65" s="7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28"/>
        <v>-123221.5288</v>
      </c>
      <c r="G65" s="47">
        <v>12363.773070000001</v>
      </c>
      <c r="H65" s="47">
        <v>5071.9020599999994</v>
      </c>
      <c r="I65" s="47">
        <v>44818.623</v>
      </c>
      <c r="J65" s="47">
        <f t="shared" si="29"/>
        <v>-27382.94787</v>
      </c>
      <c r="K65" s="47">
        <v>2575.8233</v>
      </c>
      <c r="L65" s="47">
        <v>469.62180999999998</v>
      </c>
      <c r="M65" s="47">
        <v>4180.45</v>
      </c>
      <c r="N65" s="47">
        <f t="shared" si="30"/>
        <v>-1135.0048899999997</v>
      </c>
      <c r="P65" s="196"/>
      <c r="Q65" s="196"/>
    </row>
    <row r="66" spans="2:17" s="1" customFormat="1" ht="50.1" hidden="1" customHeight="1">
      <c r="B66" s="76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28"/>
        <v>-110175.56420000002</v>
      </c>
      <c r="G66" s="48">
        <v>11959.038779999999</v>
      </c>
      <c r="H66" s="48">
        <v>5925.2232699999995</v>
      </c>
      <c r="I66" s="48">
        <v>52075.012999999999</v>
      </c>
      <c r="J66" s="48">
        <f t="shared" si="29"/>
        <v>-34190.750950000001</v>
      </c>
      <c r="K66" s="48">
        <v>1538.08608</v>
      </c>
      <c r="L66" s="48">
        <v>428.20663000000002</v>
      </c>
      <c r="M66" s="48">
        <v>3420.3270000000002</v>
      </c>
      <c r="N66" s="48">
        <f t="shared" si="30"/>
        <v>-1454.0342900000001</v>
      </c>
      <c r="P66" s="196"/>
      <c r="Q66" s="196"/>
    </row>
    <row r="67" spans="2:17" s="1" customFormat="1" ht="50.1" hidden="1" customHeight="1">
      <c r="B67" s="7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28"/>
        <v>-95563.480859999981</v>
      </c>
      <c r="G67" s="47">
        <v>10653.355369999999</v>
      </c>
      <c r="H67" s="47">
        <v>7534.2007999999996</v>
      </c>
      <c r="I67" s="47">
        <v>30638.54</v>
      </c>
      <c r="J67" s="47">
        <f t="shared" si="29"/>
        <v>-12450.983830000001</v>
      </c>
      <c r="K67" s="47">
        <v>3520.49694</v>
      </c>
      <c r="L67" s="47">
        <v>149.75851999999998</v>
      </c>
      <c r="M67" s="47">
        <v>4512.2650000000003</v>
      </c>
      <c r="N67" s="47">
        <f t="shared" si="30"/>
        <v>-842.00954000000047</v>
      </c>
      <c r="P67" s="196"/>
      <c r="Q67" s="196"/>
    </row>
    <row r="68" spans="2:17" s="1" customFormat="1" ht="50.1" hidden="1" customHeight="1">
      <c r="B68" s="76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28"/>
        <v>-141555.90033999999</v>
      </c>
      <c r="G68" s="48">
        <v>12125.35529</v>
      </c>
      <c r="H68" s="48">
        <v>7320.4987699999992</v>
      </c>
      <c r="I68" s="48">
        <v>40649.069000000003</v>
      </c>
      <c r="J68" s="48">
        <f t="shared" si="29"/>
        <v>-21203.214940000005</v>
      </c>
      <c r="K68" s="48">
        <v>3127.1370299999999</v>
      </c>
      <c r="L68" s="48">
        <v>170.29104999999998</v>
      </c>
      <c r="M68" s="48">
        <v>4510.3739999999998</v>
      </c>
      <c r="N68" s="48">
        <f t="shared" si="30"/>
        <v>-1212.9459200000001</v>
      </c>
      <c r="P68" s="196"/>
      <c r="Q68" s="196"/>
    </row>
    <row r="69" spans="2:17" s="1" customFormat="1" ht="50.1" hidden="1" customHeight="1">
      <c r="B69" s="7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28"/>
        <v>-175472.29023000001</v>
      </c>
      <c r="G69" s="47">
        <v>11039.60536</v>
      </c>
      <c r="H69" s="47">
        <v>6278.6425300000001</v>
      </c>
      <c r="I69" s="47">
        <v>40158.714</v>
      </c>
      <c r="J69" s="47">
        <f t="shared" si="29"/>
        <v>-22840.466110000001</v>
      </c>
      <c r="K69" s="47">
        <v>2698.6932900000002</v>
      </c>
      <c r="L69" s="47">
        <v>154.82043999999999</v>
      </c>
      <c r="M69" s="47">
        <v>4088.5250000000001</v>
      </c>
      <c r="N69" s="47">
        <f t="shared" si="30"/>
        <v>-1235.01127</v>
      </c>
      <c r="P69" s="196"/>
      <c r="Q69" s="196"/>
    </row>
    <row r="70" spans="2:17" s="1" customFormat="1" ht="50.1" hidden="1" customHeight="1">
      <c r="B70" s="76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28"/>
        <v>-164693.98908</v>
      </c>
      <c r="G70" s="48">
        <v>12112.85663</v>
      </c>
      <c r="H70" s="48">
        <v>4690.6928499999995</v>
      </c>
      <c r="I70" s="48">
        <v>55777.498</v>
      </c>
      <c r="J70" s="48">
        <f t="shared" si="29"/>
        <v>-38973.948519999998</v>
      </c>
      <c r="K70" s="48">
        <v>3016.5225800000003</v>
      </c>
      <c r="L70" s="48">
        <v>135.38810000000001</v>
      </c>
      <c r="M70" s="48">
        <v>3609.7240000000002</v>
      </c>
      <c r="N70" s="48">
        <f t="shared" si="30"/>
        <v>-457.81331999999975</v>
      </c>
      <c r="P70" s="196"/>
      <c r="Q70" s="196"/>
    </row>
    <row r="71" spans="2:17" s="1" customFormat="1" ht="50.1" hidden="1" customHeight="1">
      <c r="B71" s="7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28"/>
        <v>-169907.08156000002</v>
      </c>
      <c r="G71" s="47">
        <v>10102.40249</v>
      </c>
      <c r="H71" s="47">
        <v>1211.1525300000001</v>
      </c>
      <c r="I71" s="47">
        <v>37139.150999999998</v>
      </c>
      <c r="J71" s="47">
        <f t="shared" si="29"/>
        <v>-25825.595979999998</v>
      </c>
      <c r="K71" s="47">
        <v>3332.15407</v>
      </c>
      <c r="L71" s="47">
        <v>48.176339999999996</v>
      </c>
      <c r="M71" s="47">
        <v>3938.058</v>
      </c>
      <c r="N71" s="47">
        <f t="shared" si="30"/>
        <v>-557.72758999999996</v>
      </c>
      <c r="P71" s="196"/>
      <c r="Q71" s="196"/>
    </row>
    <row r="72" spans="2:17" s="1" customFormat="1" ht="50.1" hidden="1" customHeight="1">
      <c r="B72" s="76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28"/>
        <v>-128692.29460000002</v>
      </c>
      <c r="G72" s="48">
        <v>9868.4801199999984</v>
      </c>
      <c r="H72" s="48">
        <v>731.28985</v>
      </c>
      <c r="I72" s="48">
        <v>48257.417999999998</v>
      </c>
      <c r="J72" s="48">
        <f t="shared" si="29"/>
        <v>-37657.648029999997</v>
      </c>
      <c r="K72" s="48">
        <v>1425.0116200000002</v>
      </c>
      <c r="L72" s="48">
        <v>68.739059999999995</v>
      </c>
      <c r="M72" s="48">
        <v>3615.1</v>
      </c>
      <c r="N72" s="48">
        <f t="shared" si="30"/>
        <v>-2121.3493199999998</v>
      </c>
      <c r="P72" s="196"/>
      <c r="Q72" s="196"/>
    </row>
    <row r="73" spans="2:17" s="1" customFormat="1" ht="50.1" hidden="1" customHeight="1">
      <c r="B73" s="7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28"/>
        <v>-161432.82126999996</v>
      </c>
      <c r="G73" s="47">
        <v>12187.128560000001</v>
      </c>
      <c r="H73" s="47">
        <v>1249.2136200000002</v>
      </c>
      <c r="I73" s="47">
        <v>54818.201999999997</v>
      </c>
      <c r="J73" s="47">
        <f t="shared" si="29"/>
        <v>-41381.859819999998</v>
      </c>
      <c r="K73" s="47">
        <v>2737.0665600000002</v>
      </c>
      <c r="L73" s="47">
        <v>36.95279</v>
      </c>
      <c r="M73" s="47">
        <v>3183.6219999999998</v>
      </c>
      <c r="N73" s="47">
        <f t="shared" si="30"/>
        <v>-409.60264999999981</v>
      </c>
      <c r="P73" s="196"/>
      <c r="Q73" s="196"/>
    </row>
    <row r="74" spans="2:17" s="1" customFormat="1" ht="50.1" hidden="1" customHeight="1">
      <c r="B74" s="75">
        <v>2003</v>
      </c>
      <c r="C74" s="97"/>
      <c r="D74" s="97"/>
      <c r="E74" s="97"/>
      <c r="F74" s="97"/>
      <c r="G74" s="98"/>
      <c r="H74" s="98"/>
      <c r="I74" s="98"/>
      <c r="J74" s="98"/>
      <c r="K74" s="98"/>
      <c r="L74" s="98"/>
      <c r="M74" s="98"/>
      <c r="N74" s="98"/>
      <c r="P74" s="196"/>
      <c r="Q74" s="196"/>
    </row>
    <row r="75" spans="2:17" s="1" customFormat="1" ht="50.1" hidden="1" customHeight="1">
      <c r="B75" s="76" t="s">
        <v>16</v>
      </c>
      <c r="C75" s="50">
        <v>124231.40962000001</v>
      </c>
      <c r="D75" s="50">
        <v>35883.594640000003</v>
      </c>
      <c r="E75" s="50">
        <v>313461.51699999999</v>
      </c>
      <c r="F75" s="50">
        <v>-153346.51273999998</v>
      </c>
      <c r="G75" s="48">
        <v>17489.270390000001</v>
      </c>
      <c r="H75" s="48">
        <v>1115.0421000000001</v>
      </c>
      <c r="I75" s="48">
        <v>60151.25</v>
      </c>
      <c r="J75" s="48">
        <v>-41546.937510000003</v>
      </c>
      <c r="K75" s="48">
        <v>1540.37581</v>
      </c>
      <c r="L75" s="48">
        <v>149.79170999999999</v>
      </c>
      <c r="M75" s="48">
        <v>3933.0210000000002</v>
      </c>
      <c r="N75" s="48">
        <v>-2242.8534800000002</v>
      </c>
      <c r="P75" s="196"/>
      <c r="Q75" s="196"/>
    </row>
    <row r="76" spans="2:17" s="1" customFormat="1" ht="50.1" hidden="1" customHeight="1">
      <c r="B76" s="77" t="s">
        <v>17</v>
      </c>
      <c r="C76" s="49">
        <v>105371.59082</v>
      </c>
      <c r="D76" s="49">
        <v>31996.899300000001</v>
      </c>
      <c r="E76" s="49">
        <v>245978.25109999999</v>
      </c>
      <c r="F76" s="49">
        <v>-108609.76097999999</v>
      </c>
      <c r="G76" s="47">
        <v>11581.458460000002</v>
      </c>
      <c r="H76" s="47">
        <v>440.46575999999999</v>
      </c>
      <c r="I76" s="47">
        <v>36525.777000000002</v>
      </c>
      <c r="J76" s="47">
        <v>-24503.852780000001</v>
      </c>
      <c r="K76" s="47">
        <v>1694.58294</v>
      </c>
      <c r="L76" s="47">
        <v>107.78676</v>
      </c>
      <c r="M76" s="47">
        <v>3095.0410000000002</v>
      </c>
      <c r="N76" s="47">
        <v>-1292.6713000000002</v>
      </c>
      <c r="P76" s="196"/>
      <c r="Q76" s="196"/>
    </row>
    <row r="77" spans="2:17" s="1" customFormat="1" ht="50.1" hidden="1" customHeight="1">
      <c r="B77" s="76" t="s">
        <v>18</v>
      </c>
      <c r="C77" s="50">
        <v>136717.65161</v>
      </c>
      <c r="D77" s="50">
        <v>36211.355409999996</v>
      </c>
      <c r="E77" s="50">
        <v>358169.47700000001</v>
      </c>
      <c r="F77" s="50">
        <v>-185240.46998000002</v>
      </c>
      <c r="G77" s="48">
        <v>12367.863369999999</v>
      </c>
      <c r="H77" s="48">
        <v>3437.6913300000001</v>
      </c>
      <c r="I77" s="48">
        <v>52000.633999999998</v>
      </c>
      <c r="J77" s="48">
        <v>-36195.079299999998</v>
      </c>
      <c r="K77" s="48">
        <v>854.92731000000003</v>
      </c>
      <c r="L77" s="48">
        <v>25.310980000000001</v>
      </c>
      <c r="M77" s="48">
        <v>4292.7139999999999</v>
      </c>
      <c r="N77" s="48">
        <v>-3412.4757099999997</v>
      </c>
      <c r="P77" s="196"/>
      <c r="Q77" s="196"/>
    </row>
    <row r="78" spans="2:17" s="1" customFormat="1" ht="50.1" hidden="1" customHeight="1">
      <c r="B78" s="77" t="s">
        <v>19</v>
      </c>
      <c r="C78" s="49">
        <v>101376.14601000001</v>
      </c>
      <c r="D78" s="49">
        <v>37917.241950000003</v>
      </c>
      <c r="E78" s="49">
        <v>312613.11599999998</v>
      </c>
      <c r="F78" s="49">
        <v>-173319.72803999996</v>
      </c>
      <c r="G78" s="47">
        <v>12306.799710000001</v>
      </c>
      <c r="H78" s="47">
        <v>1759.4455800000001</v>
      </c>
      <c r="I78" s="47">
        <v>45194.999000000003</v>
      </c>
      <c r="J78" s="47">
        <v>-31128.753710000005</v>
      </c>
      <c r="K78" s="47">
        <v>910.73883999999998</v>
      </c>
      <c r="L78" s="47">
        <v>190.86732000000001</v>
      </c>
      <c r="M78" s="47">
        <v>5226.518</v>
      </c>
      <c r="N78" s="47">
        <v>-4124.9118399999998</v>
      </c>
      <c r="P78" s="196"/>
      <c r="Q78" s="196"/>
    </row>
    <row r="79" spans="2:17" s="1" customFormat="1" ht="50.1" hidden="1" customHeight="1">
      <c r="B79" s="76" t="s">
        <v>20</v>
      </c>
      <c r="C79" s="50">
        <v>125994.26704000001</v>
      </c>
      <c r="D79" s="50">
        <v>48244.953320000001</v>
      </c>
      <c r="E79" s="50">
        <v>330757.82699999999</v>
      </c>
      <c r="F79" s="50">
        <v>-156518.60663999998</v>
      </c>
      <c r="G79" s="48">
        <v>14996.487880000001</v>
      </c>
      <c r="H79" s="48">
        <v>4023.7059800000002</v>
      </c>
      <c r="I79" s="48">
        <v>46163.758999999998</v>
      </c>
      <c r="J79" s="48">
        <v>-27143.565139999999</v>
      </c>
      <c r="K79" s="48">
        <v>4273.1799299999993</v>
      </c>
      <c r="L79" s="48">
        <v>420.71626000000003</v>
      </c>
      <c r="M79" s="48">
        <v>4714.4250000000002</v>
      </c>
      <c r="N79" s="48">
        <v>-20.528810000000703</v>
      </c>
      <c r="P79" s="196"/>
      <c r="Q79" s="196"/>
    </row>
    <row r="80" spans="2:17" s="1" customFormat="1" ht="50.1" hidden="1" customHeight="1">
      <c r="B80" s="77" t="s">
        <v>21</v>
      </c>
      <c r="C80" s="49">
        <v>128455.54225</v>
      </c>
      <c r="D80" s="49">
        <v>55029.39948</v>
      </c>
      <c r="E80" s="49">
        <v>326038.08100000001</v>
      </c>
      <c r="F80" s="49">
        <v>-142553.13927000001</v>
      </c>
      <c r="G80" s="47">
        <v>11828.996050000002</v>
      </c>
      <c r="H80" s="47">
        <v>7657.7052300000005</v>
      </c>
      <c r="I80" s="47">
        <v>45685.999000000003</v>
      </c>
      <c r="J80" s="47">
        <v>-26199.297720000002</v>
      </c>
      <c r="K80" s="47">
        <v>4076.5973799999997</v>
      </c>
      <c r="L80" s="47">
        <v>1289.0496599999999</v>
      </c>
      <c r="M80" s="47">
        <v>5815.1009999999997</v>
      </c>
      <c r="N80" s="47">
        <v>-449.45395999999982</v>
      </c>
      <c r="P80" s="196"/>
      <c r="Q80" s="196"/>
    </row>
    <row r="81" spans="2:17" s="1" customFormat="1" ht="50.1" hidden="1" customHeight="1">
      <c r="B81" s="76" t="s">
        <v>22</v>
      </c>
      <c r="C81" s="50">
        <v>165828.42739</v>
      </c>
      <c r="D81" s="50">
        <v>41401.348340000004</v>
      </c>
      <c r="E81" s="50">
        <v>369801.33299999998</v>
      </c>
      <c r="F81" s="50">
        <v>-162571.55726999999</v>
      </c>
      <c r="G81" s="48">
        <v>11024.280490000001</v>
      </c>
      <c r="H81" s="48">
        <v>6557.2954800000007</v>
      </c>
      <c r="I81" s="48">
        <v>60143.792000000001</v>
      </c>
      <c r="J81" s="48">
        <v>-42562.216029999996</v>
      </c>
      <c r="K81" s="48">
        <v>3784.3847599999999</v>
      </c>
      <c r="L81" s="48">
        <v>1165.0476299999998</v>
      </c>
      <c r="M81" s="48">
        <v>5279.366</v>
      </c>
      <c r="N81" s="48">
        <v>-329.93361000000004</v>
      </c>
      <c r="P81" s="196"/>
      <c r="Q81" s="196"/>
    </row>
    <row r="82" spans="2:17" s="1" customFormat="1" ht="50.1" hidden="1" customHeight="1">
      <c r="B82" s="77" t="s">
        <v>23</v>
      </c>
      <c r="C82" s="49">
        <v>134696.78569999998</v>
      </c>
      <c r="D82" s="49">
        <v>32283.147300000001</v>
      </c>
      <c r="E82" s="49">
        <v>349094.65500000003</v>
      </c>
      <c r="F82" s="49">
        <v>-182114.72200000004</v>
      </c>
      <c r="G82" s="47">
        <v>9903.1948900000007</v>
      </c>
      <c r="H82" s="47">
        <v>8513.0415499999999</v>
      </c>
      <c r="I82" s="47">
        <v>36171.841</v>
      </c>
      <c r="J82" s="47">
        <v>-17755.60456</v>
      </c>
      <c r="K82" s="47">
        <v>3761.0471899999998</v>
      </c>
      <c r="L82" s="47">
        <v>790.69955000000004</v>
      </c>
      <c r="M82" s="47">
        <v>6717.55</v>
      </c>
      <c r="N82" s="47">
        <v>-2165.8032600000006</v>
      </c>
      <c r="P82" s="196"/>
      <c r="Q82" s="196"/>
    </row>
    <row r="83" spans="2:17" s="1" customFormat="1" ht="50.1" hidden="1" customHeight="1">
      <c r="B83" s="76" t="s">
        <v>24</v>
      </c>
      <c r="C83" s="50">
        <v>151219.41603999998</v>
      </c>
      <c r="D83" s="50">
        <v>46156.93045</v>
      </c>
      <c r="E83" s="50">
        <v>342670.658</v>
      </c>
      <c r="F83" s="50">
        <v>-145294.31151000003</v>
      </c>
      <c r="G83" s="48">
        <v>11480.518749999999</v>
      </c>
      <c r="H83" s="48">
        <v>5354.4620400000003</v>
      </c>
      <c r="I83" s="48">
        <v>58664.222999999998</v>
      </c>
      <c r="J83" s="48">
        <v>-41829.242209999997</v>
      </c>
      <c r="K83" s="48">
        <v>3436.2881899999998</v>
      </c>
      <c r="L83" s="48">
        <v>376.19470000000001</v>
      </c>
      <c r="M83" s="48">
        <v>5145.0659999999998</v>
      </c>
      <c r="N83" s="48">
        <v>-1332.58311</v>
      </c>
      <c r="P83" s="196"/>
      <c r="Q83" s="196"/>
    </row>
    <row r="84" spans="2:17" s="1" customFormat="1" ht="50.1" hidden="1" customHeight="1">
      <c r="B84" s="77" t="s">
        <v>25</v>
      </c>
      <c r="C84" s="49">
        <v>136242.60824999999</v>
      </c>
      <c r="D84" s="49">
        <v>35759.356719999996</v>
      </c>
      <c r="E84" s="49">
        <v>372457.75799999997</v>
      </c>
      <c r="F84" s="49">
        <v>-200455.79303</v>
      </c>
      <c r="G84" s="47">
        <v>14273.895189999999</v>
      </c>
      <c r="H84" s="47">
        <v>3324.8262</v>
      </c>
      <c r="I84" s="47">
        <v>74434.251000000004</v>
      </c>
      <c r="J84" s="47">
        <v>-56835.529610000005</v>
      </c>
      <c r="K84" s="47">
        <v>4403.7759500000002</v>
      </c>
      <c r="L84" s="47">
        <v>417.84884000000005</v>
      </c>
      <c r="M84" s="47">
        <v>5255.4530000000004</v>
      </c>
      <c r="N84" s="47">
        <v>-433.82821000000058</v>
      </c>
      <c r="P84" s="196"/>
      <c r="Q84" s="196"/>
    </row>
    <row r="85" spans="2:17" s="1" customFormat="1" ht="50.1" hidden="1" customHeight="1">
      <c r="B85" s="76" t="s">
        <v>26</v>
      </c>
      <c r="C85" s="50">
        <v>160108.70583000002</v>
      </c>
      <c r="D85" s="50">
        <v>36272.071020000003</v>
      </c>
      <c r="E85" s="50">
        <v>321803.32299999997</v>
      </c>
      <c r="F85" s="50">
        <v>-125422.54614999995</v>
      </c>
      <c r="G85" s="48">
        <v>11985.53217</v>
      </c>
      <c r="H85" s="48">
        <v>5228.43001</v>
      </c>
      <c r="I85" s="48">
        <v>49788.192000000003</v>
      </c>
      <c r="J85" s="48">
        <v>-32574.22982</v>
      </c>
      <c r="K85" s="48">
        <v>5991.84681</v>
      </c>
      <c r="L85" s="48">
        <v>1115.0333999999998</v>
      </c>
      <c r="M85" s="48">
        <v>4556.2020000000002</v>
      </c>
      <c r="N85" s="48">
        <v>2550.6782099999991</v>
      </c>
      <c r="P85" s="196"/>
      <c r="Q85" s="196"/>
    </row>
    <row r="86" spans="2:17" s="1" customFormat="1" ht="50.1" hidden="1" customHeight="1">
      <c r="B86" s="77" t="s">
        <v>27</v>
      </c>
      <c r="C86" s="49">
        <v>177475.78463000001</v>
      </c>
      <c r="D86" s="49">
        <v>51793.13164</v>
      </c>
      <c r="E86" s="49">
        <v>429161.73599999998</v>
      </c>
      <c r="F86" s="49">
        <v>-199892.81972999996</v>
      </c>
      <c r="G86" s="47">
        <v>17200.906289999999</v>
      </c>
      <c r="H86" s="47">
        <v>8372.6296899999998</v>
      </c>
      <c r="I86" s="47">
        <v>65413.213000000003</v>
      </c>
      <c r="J86" s="47">
        <v>-39839.677020000003</v>
      </c>
      <c r="K86" s="47">
        <v>5317.2383600000003</v>
      </c>
      <c r="L86" s="47">
        <v>542.99937999999997</v>
      </c>
      <c r="M86" s="47">
        <v>5107.2719999999999</v>
      </c>
      <c r="N86" s="47">
        <v>752.96574000000055</v>
      </c>
      <c r="P86" s="196"/>
      <c r="Q86" s="196"/>
    </row>
    <row r="87" spans="2:17" s="1" customFormat="1" ht="50.1" hidden="1" customHeight="1">
      <c r="B87" s="75">
        <v>2004</v>
      </c>
      <c r="C87" s="97"/>
      <c r="D87" s="97"/>
      <c r="E87" s="97"/>
      <c r="F87" s="97"/>
      <c r="G87" s="98"/>
      <c r="H87" s="98"/>
      <c r="I87" s="98"/>
      <c r="J87" s="98"/>
      <c r="K87" s="98"/>
      <c r="L87" s="98"/>
      <c r="M87" s="98"/>
      <c r="N87" s="98"/>
      <c r="P87" s="196"/>
      <c r="Q87" s="196"/>
    </row>
    <row r="88" spans="2:17" s="1" customFormat="1" ht="50.1" hidden="1" customHeight="1">
      <c r="B88" s="76" t="s">
        <v>16</v>
      </c>
      <c r="C88" s="50">
        <v>179368.67315000002</v>
      </c>
      <c r="D88" s="50">
        <v>34618.155530000004</v>
      </c>
      <c r="E88" s="50">
        <v>387312.44396</v>
      </c>
      <c r="F88" s="50">
        <v>-173325.61527999997</v>
      </c>
      <c r="G88" s="48">
        <v>20902.54062</v>
      </c>
      <c r="H88" s="48">
        <v>5469.3797400000003</v>
      </c>
      <c r="I88" s="48">
        <v>51566.871370000001</v>
      </c>
      <c r="J88" s="48">
        <v>-25194.951010000001</v>
      </c>
      <c r="K88" s="48">
        <v>3551.4921099999997</v>
      </c>
      <c r="L88" s="48">
        <v>690.08762999999999</v>
      </c>
      <c r="M88" s="48">
        <v>5458.4818499999992</v>
      </c>
      <c r="N88" s="48">
        <v>-1216.90211</v>
      </c>
      <c r="P88" s="196"/>
      <c r="Q88" s="196"/>
    </row>
    <row r="89" spans="2:17" s="1" customFormat="1" ht="50.1" hidden="1" customHeight="1">
      <c r="B89" s="77" t="s">
        <v>17</v>
      </c>
      <c r="C89" s="49">
        <v>139603.89583000002</v>
      </c>
      <c r="D89" s="49">
        <v>30784.20765</v>
      </c>
      <c r="E89" s="49">
        <v>386155.89932999999</v>
      </c>
      <c r="F89" s="49">
        <v>-215767.79584999997</v>
      </c>
      <c r="G89" s="47">
        <v>19206.029629999997</v>
      </c>
      <c r="H89" s="47">
        <v>3288.2914500000002</v>
      </c>
      <c r="I89" s="47">
        <v>42916.152600000001</v>
      </c>
      <c r="J89" s="47">
        <v>-20421.831520000003</v>
      </c>
      <c r="K89" s="47">
        <v>3939.62266</v>
      </c>
      <c r="L89" s="47">
        <v>768.83594999999991</v>
      </c>
      <c r="M89" s="47">
        <v>4494.5119500000001</v>
      </c>
      <c r="N89" s="47">
        <v>213.94665999999961</v>
      </c>
      <c r="P89" s="196"/>
      <c r="Q89" s="196"/>
    </row>
    <row r="90" spans="2:17" s="1" customFormat="1" ht="50.1" hidden="1" customHeight="1">
      <c r="B90" s="76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v>-270568.33397000004</v>
      </c>
      <c r="G90" s="48">
        <v>20737.962480000002</v>
      </c>
      <c r="H90" s="48">
        <v>2490.1501200000002</v>
      </c>
      <c r="I90" s="48">
        <v>71399.953150000001</v>
      </c>
      <c r="J90" s="48">
        <v>-48171.840550000001</v>
      </c>
      <c r="K90" s="48">
        <v>3580.2954500000001</v>
      </c>
      <c r="L90" s="48">
        <v>437.85972999999996</v>
      </c>
      <c r="M90" s="48">
        <v>6532.4308499999997</v>
      </c>
      <c r="N90" s="48">
        <v>-2514.2756699999995</v>
      </c>
      <c r="P90" s="196"/>
      <c r="Q90" s="196"/>
    </row>
    <row r="91" spans="2:17" s="1" customFormat="1" ht="50.1" hidden="1" customHeight="1">
      <c r="B91" s="77" t="s">
        <v>19</v>
      </c>
      <c r="C91" s="49">
        <v>164638.33893</v>
      </c>
      <c r="D91" s="49">
        <v>38426.350420000002</v>
      </c>
      <c r="E91" s="49">
        <v>417543.88569000002</v>
      </c>
      <c r="F91" s="49">
        <v>-214479.19634000002</v>
      </c>
      <c r="G91" s="47">
        <v>19611.47048</v>
      </c>
      <c r="H91" s="47">
        <v>1870.6956399999999</v>
      </c>
      <c r="I91" s="47">
        <v>51288.144999999997</v>
      </c>
      <c r="J91" s="47">
        <v>-29805.978879999995</v>
      </c>
      <c r="K91" s="47">
        <v>1718.8172299999999</v>
      </c>
      <c r="L91" s="47">
        <v>692.69916000000001</v>
      </c>
      <c r="M91" s="47">
        <v>5975.9637699999994</v>
      </c>
      <c r="N91" s="47">
        <v>-3564.4473799999996</v>
      </c>
      <c r="P91" s="196"/>
      <c r="Q91" s="196"/>
    </row>
    <row r="92" spans="2:17" s="1" customFormat="1" ht="50.1" hidden="1" customHeight="1">
      <c r="B92" s="76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v>-255917.42383999994</v>
      </c>
      <c r="G92" s="48">
        <v>18535.038530000002</v>
      </c>
      <c r="H92" s="48">
        <v>1512.2466899999999</v>
      </c>
      <c r="I92" s="48">
        <v>56345.845000000001</v>
      </c>
      <c r="J92" s="48">
        <v>-36298.559779999996</v>
      </c>
      <c r="K92" s="48">
        <v>4280.6605899999995</v>
      </c>
      <c r="L92" s="48">
        <v>565.63238999999999</v>
      </c>
      <c r="M92" s="48">
        <v>5586.8930999999993</v>
      </c>
      <c r="N92" s="48">
        <v>-740.60012000000006</v>
      </c>
      <c r="P92" s="196"/>
      <c r="Q92" s="196"/>
    </row>
    <row r="93" spans="2:17" s="1" customFormat="1" ht="50.1" hidden="1" customHeight="1">
      <c r="B93" s="77" t="s">
        <v>21</v>
      </c>
      <c r="C93" s="49">
        <v>214111.60169000001</v>
      </c>
      <c r="D93" s="49">
        <v>39934.827039999996</v>
      </c>
      <c r="E93" s="49">
        <v>495319.09985</v>
      </c>
      <c r="F93" s="49">
        <v>-241272.67111999998</v>
      </c>
      <c r="G93" s="47">
        <v>13628.2804</v>
      </c>
      <c r="H93" s="47">
        <v>2054.0433499999999</v>
      </c>
      <c r="I93" s="47">
        <v>63787.983</v>
      </c>
      <c r="J93" s="47">
        <v>-48105.659249999997</v>
      </c>
      <c r="K93" s="47">
        <v>3323.5563399999996</v>
      </c>
      <c r="L93" s="47">
        <v>912.71612000000005</v>
      </c>
      <c r="M93" s="47">
        <v>5194.8535400000001</v>
      </c>
      <c r="N93" s="47">
        <v>-958.58107999999993</v>
      </c>
      <c r="P93" s="196"/>
      <c r="Q93" s="196"/>
    </row>
    <row r="94" spans="2:17" s="1" customFormat="1" ht="50.1" hidden="1" customHeight="1">
      <c r="B94" s="76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v>-269809.28391</v>
      </c>
      <c r="G94" s="48">
        <v>10785.061119999998</v>
      </c>
      <c r="H94" s="48">
        <v>2034.0630700000002</v>
      </c>
      <c r="I94" s="48">
        <v>56438.931549999994</v>
      </c>
      <c r="J94" s="48">
        <v>-43619.807359999992</v>
      </c>
      <c r="K94" s="48">
        <v>3050.6071499999998</v>
      </c>
      <c r="L94" s="48">
        <v>1208.2696100000001</v>
      </c>
      <c r="M94" s="48">
        <v>6012.1949999999997</v>
      </c>
      <c r="N94" s="48">
        <v>-1753.3182399999996</v>
      </c>
      <c r="P94" s="196"/>
      <c r="Q94" s="196"/>
    </row>
    <row r="95" spans="2:17" s="1" customFormat="1" ht="50.1" hidden="1" customHeight="1">
      <c r="B95" s="7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v>-254185.75842000009</v>
      </c>
      <c r="G95" s="47">
        <v>12627.783800000001</v>
      </c>
      <c r="H95" s="47">
        <v>1687.4619399999999</v>
      </c>
      <c r="I95" s="47">
        <v>71931.539099999995</v>
      </c>
      <c r="J95" s="47">
        <v>-57616.293359999996</v>
      </c>
      <c r="K95" s="47">
        <v>3215.3970199999999</v>
      </c>
      <c r="L95" s="47">
        <v>1719.8795500000001</v>
      </c>
      <c r="M95" s="47">
        <v>4796.7470000000003</v>
      </c>
      <c r="N95" s="47">
        <v>138.52956999999969</v>
      </c>
      <c r="P95" s="196"/>
      <c r="Q95" s="196"/>
    </row>
    <row r="96" spans="2:17" s="1" customFormat="1" ht="50.1" hidden="1" customHeight="1">
      <c r="B96" s="76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v>-245059.74166999999</v>
      </c>
      <c r="G96" s="48">
        <v>15171.064710000001</v>
      </c>
      <c r="H96" s="48">
        <v>1749.6313799999998</v>
      </c>
      <c r="I96" s="48">
        <v>68078.754889999997</v>
      </c>
      <c r="J96" s="48">
        <v>-51158.058799999999</v>
      </c>
      <c r="K96" s="48">
        <v>4737.3132400000004</v>
      </c>
      <c r="L96" s="48">
        <v>1397.9376100000002</v>
      </c>
      <c r="M96" s="48">
        <v>5432.1790000000001</v>
      </c>
      <c r="N96" s="48">
        <v>703.07185000000027</v>
      </c>
      <c r="P96" s="196"/>
      <c r="Q96" s="196"/>
    </row>
    <row r="97" spans="2:17" s="1" customFormat="1" ht="50.1" hidden="1" customHeight="1">
      <c r="B97" s="77" t="s">
        <v>25</v>
      </c>
      <c r="C97" s="49">
        <v>182767.39512999999</v>
      </c>
      <c r="D97" s="49">
        <v>37169.707450000002</v>
      </c>
      <c r="E97" s="49">
        <v>509024.25735000003</v>
      </c>
      <c r="F97" s="49">
        <v>-289087.15477000002</v>
      </c>
      <c r="G97" s="47">
        <v>11716.96062</v>
      </c>
      <c r="H97" s="47">
        <v>1751.0286100000001</v>
      </c>
      <c r="I97" s="47">
        <v>85448.328999999998</v>
      </c>
      <c r="J97" s="47">
        <v>-71980.339769999991</v>
      </c>
      <c r="K97" s="47">
        <v>2204.4147499999999</v>
      </c>
      <c r="L97" s="47">
        <v>974.86505</v>
      </c>
      <c r="M97" s="47">
        <v>5373.8239999999996</v>
      </c>
      <c r="N97" s="47">
        <v>-2194.5441999999998</v>
      </c>
      <c r="P97" s="196"/>
      <c r="Q97" s="196"/>
    </row>
    <row r="98" spans="2:17" s="1" customFormat="1" ht="50.1" hidden="1" customHeight="1">
      <c r="B98" s="76" t="s">
        <v>26</v>
      </c>
      <c r="C98" s="50">
        <v>186503.78528000001</v>
      </c>
      <c r="D98" s="50">
        <v>33021.69227</v>
      </c>
      <c r="E98" s="50">
        <v>490393.68864999997</v>
      </c>
      <c r="F98" s="50">
        <v>-270868.21109999996</v>
      </c>
      <c r="G98" s="48">
        <v>11887.00489</v>
      </c>
      <c r="H98" s="48">
        <v>1834.8635800000002</v>
      </c>
      <c r="I98" s="48">
        <v>58678.977270000003</v>
      </c>
      <c r="J98" s="48">
        <v>-44957.108800000002</v>
      </c>
      <c r="K98" s="48">
        <v>3491.2755000000002</v>
      </c>
      <c r="L98" s="48">
        <v>838.19493</v>
      </c>
      <c r="M98" s="48">
        <v>6282.701</v>
      </c>
      <c r="N98" s="48">
        <v>-1953.2305699999997</v>
      </c>
      <c r="P98" s="196"/>
      <c r="Q98" s="196"/>
    </row>
    <row r="99" spans="2:17" s="1" customFormat="1" ht="50.1" hidden="1" customHeight="1">
      <c r="B99" s="7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v>-345871.99268999998</v>
      </c>
      <c r="G99" s="47">
        <v>26069.902959999999</v>
      </c>
      <c r="H99" s="47">
        <v>2276.35653</v>
      </c>
      <c r="I99" s="47">
        <v>83418.527349999989</v>
      </c>
      <c r="J99" s="47">
        <v>-55072.267859999993</v>
      </c>
      <c r="K99" s="47">
        <v>4362.5322699999997</v>
      </c>
      <c r="L99" s="47">
        <v>559.18603000000007</v>
      </c>
      <c r="M99" s="47">
        <v>4724.8100999999997</v>
      </c>
      <c r="N99" s="47">
        <v>196.90819999999985</v>
      </c>
      <c r="P99" s="196"/>
      <c r="Q99" s="196"/>
    </row>
    <row r="100" spans="2:17" s="1" customFormat="1" ht="50.1" hidden="1" customHeight="1">
      <c r="B100" s="75">
        <v>2005</v>
      </c>
      <c r="C100" s="97"/>
      <c r="D100" s="97"/>
      <c r="E100" s="97"/>
      <c r="F100" s="97"/>
      <c r="G100" s="98"/>
      <c r="H100" s="98"/>
      <c r="I100" s="98"/>
      <c r="J100" s="98"/>
      <c r="K100" s="98"/>
      <c r="L100" s="98"/>
      <c r="M100" s="98"/>
      <c r="N100" s="98"/>
      <c r="P100" s="196"/>
      <c r="Q100" s="196"/>
    </row>
    <row r="101" spans="2:17" s="1" customFormat="1" ht="50.1" hidden="1" customHeight="1">
      <c r="B101" s="76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si="28"/>
        <v>-251290.76477999994</v>
      </c>
      <c r="G101" s="48">
        <v>22637.11994</v>
      </c>
      <c r="H101" s="48">
        <v>3724.4086400000001</v>
      </c>
      <c r="I101" s="48">
        <v>50529.459200000005</v>
      </c>
      <c r="J101" s="48">
        <f t="shared" si="29"/>
        <v>-24167.930620000003</v>
      </c>
      <c r="K101" s="48">
        <v>2650.7687599999999</v>
      </c>
      <c r="L101" s="48">
        <v>420.72353000000004</v>
      </c>
      <c r="M101" s="48">
        <v>4741.0249999999996</v>
      </c>
      <c r="N101" s="48">
        <f t="shared" si="30"/>
        <v>-1669.5327099999995</v>
      </c>
      <c r="P101" s="196"/>
      <c r="Q101" s="196"/>
    </row>
    <row r="102" spans="2:17" s="1" customFormat="1" ht="50.1" hidden="1" customHeight="1">
      <c r="B102" s="7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28"/>
        <v>-356101.38750000001</v>
      </c>
      <c r="G102" s="47">
        <v>16087.12212</v>
      </c>
      <c r="H102" s="47">
        <v>5100.2452199999998</v>
      </c>
      <c r="I102" s="47">
        <v>52256.093500000003</v>
      </c>
      <c r="J102" s="47">
        <f t="shared" si="29"/>
        <v>-31068.726160000002</v>
      </c>
      <c r="K102" s="47">
        <v>3090.1509000000001</v>
      </c>
      <c r="L102" s="47">
        <v>1013.3631700000001</v>
      </c>
      <c r="M102" s="47">
        <v>6532.259</v>
      </c>
      <c r="N102" s="47">
        <f t="shared" si="30"/>
        <v>-2428.7449299999998</v>
      </c>
      <c r="P102" s="196"/>
      <c r="Q102" s="196"/>
    </row>
    <row r="103" spans="2:17" s="1" customFormat="1" ht="50.1" hidden="1" customHeight="1">
      <c r="B103" s="76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28"/>
        <v>-299243.82082000008</v>
      </c>
      <c r="G103" s="48">
        <v>26240.109510000002</v>
      </c>
      <c r="H103" s="48">
        <v>9601.1547699999992</v>
      </c>
      <c r="I103" s="48">
        <v>60042.978750000002</v>
      </c>
      <c r="J103" s="48">
        <f t="shared" si="29"/>
        <v>-24201.714469999999</v>
      </c>
      <c r="K103" s="48">
        <v>4613.49125</v>
      </c>
      <c r="L103" s="48">
        <v>967.73910000000001</v>
      </c>
      <c r="M103" s="48">
        <v>7111.0060000000003</v>
      </c>
      <c r="N103" s="48">
        <f t="shared" si="30"/>
        <v>-1529.7756500000005</v>
      </c>
      <c r="P103" s="196"/>
      <c r="Q103" s="196"/>
    </row>
    <row r="104" spans="2:17" s="1" customFormat="1" ht="50.1" hidden="1" customHeight="1">
      <c r="B104" s="7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28"/>
        <v>-368356.57004000008</v>
      </c>
      <c r="G104" s="47">
        <v>25883.944760000002</v>
      </c>
      <c r="H104" s="47">
        <v>7375.17796</v>
      </c>
      <c r="I104" s="47">
        <v>59704.9663</v>
      </c>
      <c r="J104" s="47">
        <f t="shared" si="29"/>
        <v>-26445.843580000001</v>
      </c>
      <c r="K104" s="47">
        <v>3388.99215</v>
      </c>
      <c r="L104" s="47">
        <v>891.03127000000006</v>
      </c>
      <c r="M104" s="47">
        <v>6489.9390000000003</v>
      </c>
      <c r="N104" s="47">
        <f t="shared" si="30"/>
        <v>-2209.9155799999999</v>
      </c>
      <c r="P104" s="196"/>
      <c r="Q104" s="196"/>
    </row>
    <row r="105" spans="2:17" s="1" customFormat="1" ht="50.1" hidden="1" customHeight="1">
      <c r="B105" s="76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28"/>
        <v>-340338.63699999999</v>
      </c>
      <c r="G105" s="48">
        <v>24749.703659999999</v>
      </c>
      <c r="H105" s="48">
        <v>3499.95514</v>
      </c>
      <c r="I105" s="48">
        <v>58066.3125</v>
      </c>
      <c r="J105" s="48">
        <f t="shared" si="29"/>
        <v>-29816.653700000003</v>
      </c>
      <c r="K105" s="48">
        <v>6909.6933300000001</v>
      </c>
      <c r="L105" s="48">
        <v>1266.5602799999999</v>
      </c>
      <c r="M105" s="48">
        <v>8515.0049999999992</v>
      </c>
      <c r="N105" s="48">
        <f t="shared" si="30"/>
        <v>-338.75138999999945</v>
      </c>
      <c r="P105" s="196"/>
      <c r="Q105" s="196"/>
    </row>
    <row r="106" spans="2:17" s="1" customFormat="1" ht="50.1" hidden="1" customHeight="1">
      <c r="B106" s="7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28"/>
        <v>-424399.99107000005</v>
      </c>
      <c r="G106" s="47">
        <v>23355.002769999999</v>
      </c>
      <c r="H106" s="47">
        <v>3213.34195</v>
      </c>
      <c r="I106" s="47">
        <v>79064.371249999997</v>
      </c>
      <c r="J106" s="47">
        <f t="shared" si="29"/>
        <v>-52496.026529999996</v>
      </c>
      <c r="K106" s="47">
        <v>1842.1500600000002</v>
      </c>
      <c r="L106" s="47">
        <v>999.57445999999993</v>
      </c>
      <c r="M106" s="47">
        <v>7283.1189999999997</v>
      </c>
      <c r="N106" s="47">
        <f t="shared" si="30"/>
        <v>-4441.394479999999</v>
      </c>
      <c r="P106" s="196"/>
      <c r="Q106" s="196"/>
    </row>
    <row r="107" spans="2:17" s="1" customFormat="1" ht="50.1" hidden="1" customHeight="1">
      <c r="B107" s="76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28"/>
        <v>-382915.37017000007</v>
      </c>
      <c r="G107" s="48">
        <v>21520.787800000002</v>
      </c>
      <c r="H107" s="48">
        <v>2872.4343699999999</v>
      </c>
      <c r="I107" s="48">
        <v>54784.069000000003</v>
      </c>
      <c r="J107" s="48">
        <f t="shared" si="29"/>
        <v>-30390.846830000002</v>
      </c>
      <c r="K107" s="48">
        <v>2181.3282300000001</v>
      </c>
      <c r="L107" s="48">
        <v>844.59127000000001</v>
      </c>
      <c r="M107" s="48">
        <v>6935.6570000000002</v>
      </c>
      <c r="N107" s="48">
        <f t="shared" si="30"/>
        <v>-3909.7375000000002</v>
      </c>
      <c r="P107" s="196"/>
      <c r="Q107" s="196"/>
    </row>
    <row r="108" spans="2:17" s="1" customFormat="1" ht="50.1" hidden="1" customHeight="1">
      <c r="B108" s="7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28"/>
        <v>-401532.92956000008</v>
      </c>
      <c r="G108" s="47">
        <v>24355.848480000001</v>
      </c>
      <c r="H108" s="47">
        <v>1957.4750300000001</v>
      </c>
      <c r="I108" s="47">
        <v>82323.203099999999</v>
      </c>
      <c r="J108" s="47">
        <f t="shared" si="29"/>
        <v>-56009.879589999997</v>
      </c>
      <c r="K108" s="47">
        <v>6485.8053899999995</v>
      </c>
      <c r="L108" s="47">
        <v>1884.0246100000002</v>
      </c>
      <c r="M108" s="47">
        <v>8557.6839999999993</v>
      </c>
      <c r="N108" s="47">
        <f t="shared" si="30"/>
        <v>-187.85399999999936</v>
      </c>
      <c r="P108" s="196"/>
      <c r="Q108" s="196"/>
    </row>
    <row r="109" spans="2:17" s="1" customFormat="1" ht="50.1" hidden="1" customHeight="1">
      <c r="B109" s="76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28"/>
        <v>-386186.93567000004</v>
      </c>
      <c r="G109" s="48">
        <v>24552.849149999998</v>
      </c>
      <c r="H109" s="48">
        <v>2206.3886200000002</v>
      </c>
      <c r="I109" s="48">
        <v>100183.71945</v>
      </c>
      <c r="J109" s="48">
        <f t="shared" si="29"/>
        <v>-73424.481679999997</v>
      </c>
      <c r="K109" s="48">
        <v>5770.9432200000001</v>
      </c>
      <c r="L109" s="48">
        <v>753.01241000000005</v>
      </c>
      <c r="M109" s="48">
        <v>8377.4110000000001</v>
      </c>
      <c r="N109" s="48">
        <f t="shared" si="30"/>
        <v>-1853.4553699999997</v>
      </c>
      <c r="P109" s="196"/>
      <c r="Q109" s="196"/>
    </row>
    <row r="110" spans="2:17" s="1" customFormat="1" ht="50.1" hidden="1" customHeight="1">
      <c r="B110" s="7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28"/>
        <v>-426074.78067000001</v>
      </c>
      <c r="G110" s="47">
        <v>18894.038270000001</v>
      </c>
      <c r="H110" s="47">
        <v>2712.2830800000002</v>
      </c>
      <c r="I110" s="47">
        <v>72608.58</v>
      </c>
      <c r="J110" s="47">
        <f t="shared" si="29"/>
        <v>-51002.258650000003</v>
      </c>
      <c r="K110" s="47">
        <v>3080.0088900000001</v>
      </c>
      <c r="L110" s="47">
        <v>708.41967</v>
      </c>
      <c r="M110" s="47">
        <v>7174.1430999999993</v>
      </c>
      <c r="N110" s="47">
        <f t="shared" si="30"/>
        <v>-3385.714539999999</v>
      </c>
      <c r="P110" s="196"/>
      <c r="Q110" s="196"/>
    </row>
    <row r="111" spans="2:17" s="1" customFormat="1" ht="50.1" hidden="1" customHeight="1">
      <c r="B111" s="76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28"/>
        <v>-376157.07484000013</v>
      </c>
      <c r="G111" s="48">
        <v>22846.95379</v>
      </c>
      <c r="H111" s="48">
        <v>1712.07259</v>
      </c>
      <c r="I111" s="48">
        <v>64589.374000000003</v>
      </c>
      <c r="J111" s="48">
        <f t="shared" si="29"/>
        <v>-40030.34762</v>
      </c>
      <c r="K111" s="48">
        <v>2862.0304300000003</v>
      </c>
      <c r="L111" s="48">
        <v>470.21947999999998</v>
      </c>
      <c r="M111" s="48">
        <v>5638.1649000000007</v>
      </c>
      <c r="N111" s="48">
        <f t="shared" si="30"/>
        <v>-2305.9149900000002</v>
      </c>
      <c r="P111" s="196"/>
      <c r="Q111" s="196"/>
    </row>
    <row r="112" spans="2:17" s="1" customFormat="1" ht="50.1" hidden="1" customHeight="1">
      <c r="B112" s="7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28"/>
        <v>-380704.15018</v>
      </c>
      <c r="G112" s="47">
        <v>23854.091969999998</v>
      </c>
      <c r="H112" s="47">
        <v>5127.5546599999998</v>
      </c>
      <c r="I112" s="47">
        <v>77058.403999999995</v>
      </c>
      <c r="J112" s="47">
        <f t="shared" si="29"/>
        <v>-48076.757369999999</v>
      </c>
      <c r="K112" s="47">
        <v>4981.7156500000001</v>
      </c>
      <c r="L112" s="47">
        <v>325.68171000000001</v>
      </c>
      <c r="M112" s="47">
        <v>6431.491</v>
      </c>
      <c r="N112" s="47">
        <f t="shared" si="30"/>
        <v>-1124.0936400000001</v>
      </c>
      <c r="P112" s="196"/>
      <c r="Q112" s="196"/>
    </row>
    <row r="113" spans="2:17" s="1" customFormat="1" ht="50.1" hidden="1" customHeight="1">
      <c r="B113" s="75">
        <v>2006</v>
      </c>
      <c r="C113" s="97"/>
      <c r="D113" s="97"/>
      <c r="E113" s="97"/>
      <c r="F113" s="97"/>
      <c r="G113" s="98"/>
      <c r="H113" s="98"/>
      <c r="I113" s="98"/>
      <c r="J113" s="98"/>
      <c r="K113" s="98"/>
      <c r="L113" s="98"/>
      <c r="M113" s="98"/>
      <c r="N113" s="98"/>
      <c r="P113" s="196"/>
      <c r="Q113" s="196"/>
    </row>
    <row r="114" spans="2:17" s="1" customFormat="1" ht="50.1" hidden="1" customHeight="1">
      <c r="B114" s="76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38" si="31">C114+D114-E114</f>
        <v>-351092.47904999991</v>
      </c>
      <c r="G114" s="48">
        <v>33003.944199999998</v>
      </c>
      <c r="H114" s="48">
        <v>4015.6248700000001</v>
      </c>
      <c r="I114" s="48">
        <v>63692.417000000001</v>
      </c>
      <c r="J114" s="48">
        <f t="shared" ref="J114:J138" si="32">G114+H114-I114</f>
        <v>-26672.847930000004</v>
      </c>
      <c r="K114" s="48">
        <v>3199.1353199999999</v>
      </c>
      <c r="L114" s="48">
        <v>282.93655999999999</v>
      </c>
      <c r="M114" s="48">
        <v>5903.201</v>
      </c>
      <c r="N114" s="48">
        <f t="shared" ref="N114:N138" si="33">K114+L114-M114</f>
        <v>-2421.1291200000001</v>
      </c>
      <c r="P114" s="196"/>
      <c r="Q114" s="196"/>
    </row>
    <row r="115" spans="2:17" s="1" customFormat="1" ht="50.1" hidden="1" customHeight="1">
      <c r="B115" s="7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1"/>
        <v>-385245.69413999992</v>
      </c>
      <c r="G115" s="47">
        <v>30963.93175</v>
      </c>
      <c r="H115" s="47">
        <v>6785.10016</v>
      </c>
      <c r="I115" s="47">
        <v>66732.460999999996</v>
      </c>
      <c r="J115" s="47">
        <f t="shared" si="32"/>
        <v>-28983.429089999998</v>
      </c>
      <c r="K115" s="47">
        <v>2820.3242200000004</v>
      </c>
      <c r="L115" s="47">
        <v>224.99876</v>
      </c>
      <c r="M115" s="47">
        <v>5365.674</v>
      </c>
      <c r="N115" s="47">
        <f t="shared" si="33"/>
        <v>-2320.3510199999996</v>
      </c>
      <c r="P115" s="196"/>
      <c r="Q115" s="196"/>
    </row>
    <row r="116" spans="2:17" s="1" customFormat="1" ht="50.1" hidden="1" customHeight="1">
      <c r="B116" s="76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1"/>
        <v>-448749.89266000007</v>
      </c>
      <c r="G116" s="48">
        <v>26814.228050000002</v>
      </c>
      <c r="H116" s="48">
        <v>3883.9993300000001</v>
      </c>
      <c r="I116" s="48">
        <v>66795.55</v>
      </c>
      <c r="J116" s="48">
        <f t="shared" si="32"/>
        <v>-36097.322620000006</v>
      </c>
      <c r="K116" s="48">
        <v>3513.9247</v>
      </c>
      <c r="L116" s="48">
        <v>298.18563</v>
      </c>
      <c r="M116" s="48">
        <v>7017.9470000000001</v>
      </c>
      <c r="N116" s="48">
        <f t="shared" si="33"/>
        <v>-3205.8366700000001</v>
      </c>
      <c r="P116" s="196"/>
      <c r="Q116" s="196"/>
    </row>
    <row r="117" spans="2:17" s="1" customFormat="1" ht="50.1" hidden="1" customHeight="1">
      <c r="B117" s="7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1"/>
        <v>-309019.69211</v>
      </c>
      <c r="G117" s="47">
        <v>27560.09519</v>
      </c>
      <c r="H117" s="47">
        <v>4283.9158200000002</v>
      </c>
      <c r="I117" s="47">
        <v>73405.823999999993</v>
      </c>
      <c r="J117" s="47">
        <f t="shared" si="32"/>
        <v>-41561.812989999991</v>
      </c>
      <c r="K117" s="47">
        <v>6289.47757</v>
      </c>
      <c r="L117" s="47">
        <v>480.81542999999999</v>
      </c>
      <c r="M117" s="47">
        <v>6632.12788</v>
      </c>
      <c r="N117" s="47">
        <f t="shared" si="33"/>
        <v>138.16511999999966</v>
      </c>
      <c r="P117" s="196"/>
      <c r="Q117" s="196"/>
    </row>
    <row r="118" spans="2:17" s="1" customFormat="1" ht="50.1" hidden="1" customHeight="1">
      <c r="B118" s="76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1"/>
        <v>-466957.37695000001</v>
      </c>
      <c r="G118" s="48">
        <v>23888.73344</v>
      </c>
      <c r="H118" s="48">
        <v>4538.0560099999993</v>
      </c>
      <c r="I118" s="48">
        <v>87347.570299999992</v>
      </c>
      <c r="J118" s="48">
        <f t="shared" si="32"/>
        <v>-58920.780849999996</v>
      </c>
      <c r="K118" s="48">
        <v>5526.4517599999999</v>
      </c>
      <c r="L118" s="48">
        <v>727.58501000000001</v>
      </c>
      <c r="M118" s="48">
        <v>8353.3209999999999</v>
      </c>
      <c r="N118" s="48">
        <f t="shared" si="33"/>
        <v>-2099.2842300000002</v>
      </c>
      <c r="P118" s="196"/>
      <c r="Q118" s="196"/>
    </row>
    <row r="119" spans="2:17" s="1" customFormat="1" ht="50.1" hidden="1" customHeight="1">
      <c r="B119" s="7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1"/>
        <v>-413397.37946999999</v>
      </c>
      <c r="G119" s="47">
        <v>16742.587490000002</v>
      </c>
      <c r="H119" s="47">
        <v>4197.9616100000003</v>
      </c>
      <c r="I119" s="47">
        <v>67230.059739999997</v>
      </c>
      <c r="J119" s="47">
        <f t="shared" si="32"/>
        <v>-46289.510639999993</v>
      </c>
      <c r="K119" s="47">
        <v>5469.8836799999999</v>
      </c>
      <c r="L119" s="47">
        <v>85.132649999999998</v>
      </c>
      <c r="M119" s="47">
        <v>8874.24</v>
      </c>
      <c r="N119" s="47">
        <f t="shared" si="33"/>
        <v>-3319.2236700000003</v>
      </c>
      <c r="P119" s="196"/>
      <c r="Q119" s="196"/>
    </row>
    <row r="120" spans="2:17" s="1" customFormat="1" ht="50.1" hidden="1" customHeight="1">
      <c r="B120" s="76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1"/>
        <v>-273182.17356000008</v>
      </c>
      <c r="G120" s="48">
        <v>21354.42498</v>
      </c>
      <c r="H120" s="48">
        <v>5562.0242099999996</v>
      </c>
      <c r="I120" s="48">
        <v>71448.989000000001</v>
      </c>
      <c r="J120" s="48">
        <f t="shared" si="32"/>
        <v>-44532.539810000002</v>
      </c>
      <c r="K120" s="48">
        <v>6841.1727000000001</v>
      </c>
      <c r="L120" s="48">
        <v>517.20069000000001</v>
      </c>
      <c r="M120" s="48">
        <v>9148.1489999999994</v>
      </c>
      <c r="N120" s="48">
        <f t="shared" si="33"/>
        <v>-1789.7756099999997</v>
      </c>
      <c r="P120" s="196"/>
      <c r="Q120" s="196"/>
    </row>
    <row r="121" spans="2:17" s="1" customFormat="1" ht="50.1" hidden="1" customHeight="1">
      <c r="B121" s="7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1"/>
        <v>-377063.22941000003</v>
      </c>
      <c r="G121" s="47">
        <v>20483.325079999999</v>
      </c>
      <c r="H121" s="47">
        <v>5157.1939000000002</v>
      </c>
      <c r="I121" s="47">
        <v>94923.281000000003</v>
      </c>
      <c r="J121" s="47">
        <f t="shared" si="32"/>
        <v>-69282.762019999995</v>
      </c>
      <c r="K121" s="47">
        <v>6606.0860999999995</v>
      </c>
      <c r="L121" s="47">
        <v>194.45954</v>
      </c>
      <c r="M121" s="47">
        <v>10002.182000000001</v>
      </c>
      <c r="N121" s="47">
        <f t="shared" si="33"/>
        <v>-3201.6363600000013</v>
      </c>
      <c r="P121" s="196"/>
      <c r="Q121" s="196"/>
    </row>
    <row r="122" spans="2:17" s="1" customFormat="1" ht="50.1" hidden="1" customHeight="1">
      <c r="B122" s="76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1"/>
        <v>-366320.75971000001</v>
      </c>
      <c r="G122" s="48">
        <v>18388.325840000001</v>
      </c>
      <c r="H122" s="48">
        <v>4024.6480200000001</v>
      </c>
      <c r="I122" s="48">
        <v>93863.405419999996</v>
      </c>
      <c r="J122" s="48">
        <f t="shared" si="32"/>
        <v>-71450.431559999997</v>
      </c>
      <c r="K122" s="48">
        <v>4234.53359</v>
      </c>
      <c r="L122" s="48">
        <v>146.68614000000002</v>
      </c>
      <c r="M122" s="48">
        <v>8177.9214400000001</v>
      </c>
      <c r="N122" s="48">
        <f t="shared" si="33"/>
        <v>-3796.7017100000003</v>
      </c>
      <c r="P122" s="196"/>
      <c r="Q122" s="196"/>
    </row>
    <row r="123" spans="2:17" s="1" customFormat="1" ht="50.1" hidden="1" customHeight="1">
      <c r="B123" s="7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1"/>
        <v>-362852.07037000003</v>
      </c>
      <c r="G123" s="47">
        <v>19684.176609999999</v>
      </c>
      <c r="H123" s="47">
        <v>4693.8979300000001</v>
      </c>
      <c r="I123" s="47">
        <v>84705.444000000003</v>
      </c>
      <c r="J123" s="47">
        <f t="shared" si="32"/>
        <v>-60327.369460000002</v>
      </c>
      <c r="K123" s="47">
        <v>4027.37176</v>
      </c>
      <c r="L123" s="47">
        <v>111.54660000000001</v>
      </c>
      <c r="M123" s="47">
        <v>6379.0519999999997</v>
      </c>
      <c r="N123" s="47">
        <f t="shared" si="33"/>
        <v>-2240.13364</v>
      </c>
      <c r="P123" s="196"/>
      <c r="Q123" s="196"/>
    </row>
    <row r="124" spans="2:17" s="1" customFormat="1" ht="50.1" hidden="1" customHeight="1">
      <c r="B124" s="76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1"/>
        <v>-381604.29237999994</v>
      </c>
      <c r="G124" s="48">
        <v>31857.546050000001</v>
      </c>
      <c r="H124" s="48">
        <v>6256.8987699999998</v>
      </c>
      <c r="I124" s="48">
        <v>66790.668000000005</v>
      </c>
      <c r="J124" s="48">
        <f t="shared" si="32"/>
        <v>-28676.223180000001</v>
      </c>
      <c r="K124" s="48">
        <v>7343.10088</v>
      </c>
      <c r="L124" s="48">
        <v>708.15983999999992</v>
      </c>
      <c r="M124" s="48">
        <v>6884.9049999999997</v>
      </c>
      <c r="N124" s="48">
        <f t="shared" si="33"/>
        <v>1166.3557200000005</v>
      </c>
      <c r="P124" s="196"/>
      <c r="Q124" s="196"/>
    </row>
    <row r="125" spans="2:17" s="1" customFormat="1" ht="50.1" hidden="1" customHeight="1">
      <c r="B125" s="7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1"/>
        <v>-362358.58177000005</v>
      </c>
      <c r="G125" s="47">
        <v>51887.417950000003</v>
      </c>
      <c r="H125" s="47">
        <v>3927.1251299999999</v>
      </c>
      <c r="I125" s="47">
        <v>90874.518750000003</v>
      </c>
      <c r="J125" s="47">
        <f t="shared" si="32"/>
        <v>-35059.97567</v>
      </c>
      <c r="K125" s="47">
        <v>10148.579400000001</v>
      </c>
      <c r="L125" s="47">
        <v>67.928089999999997</v>
      </c>
      <c r="M125" s="47">
        <v>6823.9030000000002</v>
      </c>
      <c r="N125" s="47">
        <f t="shared" si="33"/>
        <v>3392.6044899999997</v>
      </c>
      <c r="P125" s="196"/>
      <c r="Q125" s="196"/>
    </row>
    <row r="126" spans="2:17" s="1" customFormat="1" ht="50.1" hidden="1" customHeight="1">
      <c r="B126" s="75">
        <v>2007</v>
      </c>
      <c r="C126" s="97"/>
      <c r="D126" s="97"/>
      <c r="E126" s="97"/>
      <c r="F126" s="97"/>
      <c r="G126" s="98"/>
      <c r="H126" s="98"/>
      <c r="I126" s="98"/>
      <c r="J126" s="98"/>
      <c r="K126" s="98"/>
      <c r="L126" s="98"/>
      <c r="M126" s="98"/>
      <c r="N126" s="98"/>
      <c r="P126" s="196"/>
      <c r="Q126" s="196"/>
    </row>
    <row r="127" spans="2:17" s="1" customFormat="1" ht="50.1" hidden="1" customHeight="1">
      <c r="B127" s="76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si="31"/>
        <v>-335788.40112000005</v>
      </c>
      <c r="G127" s="48">
        <v>47646.991270000006</v>
      </c>
      <c r="H127" s="48">
        <v>3532.6565799999998</v>
      </c>
      <c r="I127" s="48">
        <v>71781.858999999997</v>
      </c>
      <c r="J127" s="48">
        <f t="shared" si="32"/>
        <v>-20602.211149999988</v>
      </c>
      <c r="K127" s="48">
        <v>5764.89246</v>
      </c>
      <c r="L127" s="48">
        <v>10.445229999999999</v>
      </c>
      <c r="M127" s="48">
        <v>5536.6139999999996</v>
      </c>
      <c r="N127" s="48">
        <f t="shared" si="33"/>
        <v>238.72369000000072</v>
      </c>
      <c r="P127" s="196"/>
      <c r="Q127" s="196"/>
    </row>
    <row r="128" spans="2:17" s="1" customFormat="1" ht="50.1" hidden="1" customHeight="1">
      <c r="B128" s="7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31"/>
        <v>-417811.80106000003</v>
      </c>
      <c r="G128" s="47">
        <v>40976.529820000003</v>
      </c>
      <c r="H128" s="47">
        <v>2254.91885</v>
      </c>
      <c r="I128" s="47">
        <v>107709.681</v>
      </c>
      <c r="J128" s="47">
        <f t="shared" si="32"/>
        <v>-64478.232329999992</v>
      </c>
      <c r="K128" s="47">
        <v>4966.49107</v>
      </c>
      <c r="L128" s="47">
        <v>134.29324</v>
      </c>
      <c r="M128" s="47">
        <v>7090.5659999999998</v>
      </c>
      <c r="N128" s="47">
        <f t="shared" si="33"/>
        <v>-1989.7816899999998</v>
      </c>
      <c r="P128" s="196"/>
      <c r="Q128" s="196"/>
    </row>
    <row r="129" spans="2:17" s="1" customFormat="1" ht="50.1" hidden="1" customHeight="1">
      <c r="B129" s="76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31"/>
        <v>-355074.64501000009</v>
      </c>
      <c r="G129" s="48">
        <v>45686.136229999996</v>
      </c>
      <c r="H129" s="48">
        <v>3505.395</v>
      </c>
      <c r="I129" s="48">
        <v>96304.733999999997</v>
      </c>
      <c r="J129" s="48">
        <f t="shared" si="32"/>
        <v>-47113.202770000004</v>
      </c>
      <c r="K129" s="48">
        <v>6066.4844400000002</v>
      </c>
      <c r="L129" s="48">
        <v>169.04340999999999</v>
      </c>
      <c r="M129" s="48">
        <v>6605.1869999999999</v>
      </c>
      <c r="N129" s="48">
        <f t="shared" si="33"/>
        <v>-369.6591499999995</v>
      </c>
      <c r="P129" s="196"/>
      <c r="Q129" s="196"/>
    </row>
    <row r="130" spans="2:17" s="1" customFormat="1" ht="50.1" hidden="1" customHeight="1">
      <c r="B130" s="7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31"/>
        <v>-517408.39997999993</v>
      </c>
      <c r="G130" s="47">
        <v>44936.319109999997</v>
      </c>
      <c r="H130" s="47">
        <v>2356.22235</v>
      </c>
      <c r="I130" s="47">
        <v>119709.46799999999</v>
      </c>
      <c r="J130" s="47">
        <f t="shared" si="32"/>
        <v>-72416.92654</v>
      </c>
      <c r="K130" s="47">
        <v>5635.0158200000005</v>
      </c>
      <c r="L130" s="47">
        <v>676.18661999999995</v>
      </c>
      <c r="M130" s="47">
        <v>8046.4639999999999</v>
      </c>
      <c r="N130" s="47">
        <f t="shared" si="33"/>
        <v>-1735.261559999999</v>
      </c>
      <c r="P130" s="196"/>
      <c r="Q130" s="196"/>
    </row>
    <row r="131" spans="2:17" s="1" customFormat="1" ht="50.1" hidden="1" customHeight="1">
      <c r="B131" s="76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31"/>
        <v>-470396.42940000002</v>
      </c>
      <c r="G131" s="48">
        <v>29147.938019999998</v>
      </c>
      <c r="H131" s="48">
        <v>1686.4465600000001</v>
      </c>
      <c r="I131" s="48">
        <v>86250.467999999993</v>
      </c>
      <c r="J131" s="48">
        <f t="shared" si="32"/>
        <v>-55416.083419999995</v>
      </c>
      <c r="K131" s="48">
        <v>7344.13159</v>
      </c>
      <c r="L131" s="48">
        <v>184.35151999999999</v>
      </c>
      <c r="M131" s="48">
        <v>9218.5069999999996</v>
      </c>
      <c r="N131" s="48">
        <f t="shared" si="33"/>
        <v>-1690.0238899999995</v>
      </c>
      <c r="P131" s="196"/>
      <c r="Q131" s="196"/>
    </row>
    <row r="132" spans="2:17" s="1" customFormat="1" ht="50.1" hidden="1" customHeight="1">
      <c r="B132" s="7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31"/>
        <v>-339901.72247999994</v>
      </c>
      <c r="G132" s="47">
        <v>20747.07403</v>
      </c>
      <c r="H132" s="47">
        <v>2327.7122999999997</v>
      </c>
      <c r="I132" s="47">
        <v>76783.845000000001</v>
      </c>
      <c r="J132" s="47">
        <f t="shared" si="32"/>
        <v>-53709.058669999999</v>
      </c>
      <c r="K132" s="47">
        <v>4485.1144999999997</v>
      </c>
      <c r="L132" s="47">
        <v>138.57995000000003</v>
      </c>
      <c r="M132" s="47">
        <v>8064.9080000000004</v>
      </c>
      <c r="N132" s="47">
        <f t="shared" si="33"/>
        <v>-3441.2135500000004</v>
      </c>
      <c r="P132" s="196"/>
      <c r="Q132" s="196"/>
    </row>
    <row r="133" spans="2:17" s="1" customFormat="1" ht="50.1" hidden="1" customHeight="1">
      <c r="B133" s="76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31"/>
        <v>-507977.96866999991</v>
      </c>
      <c r="G133" s="48">
        <v>20714.210800000001</v>
      </c>
      <c r="H133" s="48">
        <v>3584.0282200000001</v>
      </c>
      <c r="I133" s="48">
        <v>81364.849000000002</v>
      </c>
      <c r="J133" s="48">
        <f t="shared" si="32"/>
        <v>-57066.609980000001</v>
      </c>
      <c r="K133" s="48">
        <v>3989.4191099999998</v>
      </c>
      <c r="L133" s="48">
        <v>19.63701</v>
      </c>
      <c r="M133" s="48">
        <v>8042.11</v>
      </c>
      <c r="N133" s="48">
        <f t="shared" si="33"/>
        <v>-4033.0538799999999</v>
      </c>
      <c r="P133" s="196"/>
      <c r="Q133" s="196"/>
    </row>
    <row r="134" spans="2:17" s="1" customFormat="1" ht="50.1" hidden="1" customHeight="1">
      <c r="B134" s="7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31"/>
        <v>-436194.82305999997</v>
      </c>
      <c r="G134" s="47">
        <v>22805.572210000002</v>
      </c>
      <c r="H134" s="47">
        <v>4196.23164</v>
      </c>
      <c r="I134" s="47">
        <v>96892.267999999996</v>
      </c>
      <c r="J134" s="47">
        <f t="shared" si="32"/>
        <v>-69890.464149999985</v>
      </c>
      <c r="K134" s="47">
        <v>6581.5460400000002</v>
      </c>
      <c r="L134" s="47">
        <v>48.12576</v>
      </c>
      <c r="M134" s="47">
        <v>10121.254999999999</v>
      </c>
      <c r="N134" s="47">
        <f t="shared" si="33"/>
        <v>-3491.5831999999991</v>
      </c>
      <c r="P134" s="196"/>
      <c r="Q134" s="196"/>
    </row>
    <row r="135" spans="2:17" s="1" customFormat="1" ht="50.1" hidden="1" customHeight="1">
      <c r="B135" s="76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31"/>
        <v>-506380.45565999992</v>
      </c>
      <c r="G135" s="48">
        <v>27841.93705</v>
      </c>
      <c r="H135" s="48">
        <v>2636.0134900000003</v>
      </c>
      <c r="I135" s="48">
        <v>174134.973</v>
      </c>
      <c r="J135" s="48">
        <f t="shared" si="32"/>
        <v>-143657.02246000001</v>
      </c>
      <c r="K135" s="48">
        <v>5684.0943399999996</v>
      </c>
      <c r="L135" s="48">
        <v>113.53191000000001</v>
      </c>
      <c r="M135" s="48">
        <v>8641.0529999999999</v>
      </c>
      <c r="N135" s="48">
        <f t="shared" si="33"/>
        <v>-2843.4267500000005</v>
      </c>
      <c r="P135" s="196"/>
      <c r="Q135" s="196"/>
    </row>
    <row r="136" spans="2:17" s="1" customFormat="1" ht="50.1" hidden="1" customHeight="1">
      <c r="B136" s="7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31"/>
        <v>-580505.44724999997</v>
      </c>
      <c r="G136" s="47">
        <v>30570.62615</v>
      </c>
      <c r="H136" s="47">
        <v>3610.7754100000002</v>
      </c>
      <c r="I136" s="47">
        <v>116282.678</v>
      </c>
      <c r="J136" s="47">
        <f t="shared" si="32"/>
        <v>-82101.276440000001</v>
      </c>
      <c r="K136" s="47">
        <v>3462.7464199999999</v>
      </c>
      <c r="L136" s="47">
        <v>62.077660000000002</v>
      </c>
      <c r="M136" s="47">
        <v>7144.4129999999996</v>
      </c>
      <c r="N136" s="47">
        <f t="shared" si="33"/>
        <v>-3619.5889199999997</v>
      </c>
      <c r="P136" s="196"/>
      <c r="Q136" s="196"/>
    </row>
    <row r="137" spans="2:17" s="1" customFormat="1" ht="50.1" hidden="1" customHeight="1">
      <c r="B137" s="76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31"/>
        <v>-618785.83376000007</v>
      </c>
      <c r="G137" s="48">
        <v>32964.634870000002</v>
      </c>
      <c r="H137" s="48">
        <v>2889.0777899999998</v>
      </c>
      <c r="I137" s="48">
        <v>132197.601</v>
      </c>
      <c r="J137" s="48">
        <f t="shared" si="32"/>
        <v>-96343.88833999999</v>
      </c>
      <c r="K137" s="48">
        <v>7689.2174999999997</v>
      </c>
      <c r="L137" s="48">
        <v>113.69717</v>
      </c>
      <c r="M137" s="48">
        <v>6936.4380000000001</v>
      </c>
      <c r="N137" s="48">
        <f t="shared" si="33"/>
        <v>866.47667000000001</v>
      </c>
      <c r="P137" s="196"/>
      <c r="Q137" s="196"/>
    </row>
    <row r="138" spans="2:17" s="1" customFormat="1" ht="50.1" hidden="1" customHeight="1">
      <c r="B138" s="7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31"/>
        <v>-572326.59779999999</v>
      </c>
      <c r="G138" s="47">
        <v>40077.242229999996</v>
      </c>
      <c r="H138" s="47">
        <v>2550.5196299999998</v>
      </c>
      <c r="I138" s="47">
        <v>162510.288</v>
      </c>
      <c r="J138" s="47">
        <f t="shared" si="32"/>
        <v>-119882.52614</v>
      </c>
      <c r="K138" s="47">
        <v>6766.7624100000003</v>
      </c>
      <c r="L138" s="47">
        <v>218.81800000000001</v>
      </c>
      <c r="M138" s="47">
        <v>6854.7290000000003</v>
      </c>
      <c r="N138" s="47">
        <f t="shared" si="33"/>
        <v>130.85141000000021</v>
      </c>
      <c r="P138" s="196"/>
      <c r="Q138" s="196"/>
    </row>
    <row r="139" spans="2:17" s="1" customFormat="1" ht="50.1" hidden="1" customHeight="1">
      <c r="B139" s="75">
        <v>2008</v>
      </c>
      <c r="C139" s="97"/>
      <c r="D139" s="97"/>
      <c r="E139" s="97"/>
      <c r="F139" s="97"/>
      <c r="G139" s="98"/>
      <c r="H139" s="98"/>
      <c r="I139" s="98"/>
      <c r="J139" s="98"/>
      <c r="K139" s="98"/>
      <c r="L139" s="98"/>
      <c r="M139" s="98"/>
      <c r="N139" s="98"/>
      <c r="P139" s="196"/>
      <c r="Q139" s="196"/>
    </row>
    <row r="140" spans="2:17" s="1" customFormat="1" ht="50.1" hidden="1" customHeight="1">
      <c r="B140" s="76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203" si="34">C140+D140-E140</f>
        <v>-556937.99616999994</v>
      </c>
      <c r="G140" s="48">
        <v>45168.345259999995</v>
      </c>
      <c r="H140" s="48">
        <v>3281.7195699999997</v>
      </c>
      <c r="I140" s="48">
        <v>78280.682000000001</v>
      </c>
      <c r="J140" s="48">
        <f t="shared" ref="J140:J203" si="35">G140+H140-I140</f>
        <v>-29830.617170000005</v>
      </c>
      <c r="K140" s="48">
        <v>3299.4748100000002</v>
      </c>
      <c r="L140" s="48">
        <v>258.86082999999996</v>
      </c>
      <c r="M140" s="48">
        <v>7237.6490000000003</v>
      </c>
      <c r="N140" s="48">
        <f t="shared" ref="N140:N203" si="36">K140+L140-M140</f>
        <v>-3679.3133600000001</v>
      </c>
      <c r="P140" s="196"/>
      <c r="Q140" s="196"/>
    </row>
    <row r="141" spans="2:17" s="1" customFormat="1" ht="50.1" hidden="1" customHeight="1">
      <c r="B141" s="7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34"/>
        <v>-436886.19813999988</v>
      </c>
      <c r="G141" s="47">
        <v>52277.363680000002</v>
      </c>
      <c r="H141" s="47">
        <v>3489.3781800000002</v>
      </c>
      <c r="I141" s="47">
        <v>100405.561</v>
      </c>
      <c r="J141" s="47">
        <f t="shared" si="35"/>
        <v>-44638.81914</v>
      </c>
      <c r="K141" s="47">
        <v>5105.5517699999991</v>
      </c>
      <c r="L141" s="47">
        <v>175.01990000000001</v>
      </c>
      <c r="M141" s="47">
        <v>4877.4840000000004</v>
      </c>
      <c r="N141" s="47">
        <f t="shared" si="36"/>
        <v>403.08766999999898</v>
      </c>
      <c r="P141" s="196"/>
      <c r="Q141" s="196"/>
    </row>
    <row r="142" spans="2:17" s="1" customFormat="1" ht="50.1" hidden="1" customHeight="1">
      <c r="B142" s="76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34"/>
        <v>-640914.44493999996</v>
      </c>
      <c r="G142" s="48">
        <v>50703.690609999998</v>
      </c>
      <c r="H142" s="48">
        <v>6740.7333799999997</v>
      </c>
      <c r="I142" s="48">
        <v>136956.364</v>
      </c>
      <c r="J142" s="48">
        <f t="shared" si="35"/>
        <v>-79511.940010000006</v>
      </c>
      <c r="K142" s="48">
        <v>5969.8586399999995</v>
      </c>
      <c r="L142" s="48">
        <v>312.39502000000005</v>
      </c>
      <c r="M142" s="48">
        <v>7169.2629999999999</v>
      </c>
      <c r="N142" s="48">
        <f t="shared" si="36"/>
        <v>-887.00934000000052</v>
      </c>
      <c r="P142" s="196"/>
      <c r="Q142" s="196"/>
    </row>
    <row r="143" spans="2:17" s="1" customFormat="1" ht="50.1" hidden="1" customHeight="1">
      <c r="B143" s="7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34"/>
        <v>-596434.84286000009</v>
      </c>
      <c r="G143" s="47">
        <v>51724.766680000001</v>
      </c>
      <c r="H143" s="47">
        <v>6128.36312</v>
      </c>
      <c r="I143" s="47">
        <v>142419.62100000001</v>
      </c>
      <c r="J143" s="47">
        <f t="shared" si="35"/>
        <v>-84566.491200000019</v>
      </c>
      <c r="K143" s="47">
        <v>3919.6342999999997</v>
      </c>
      <c r="L143" s="47">
        <v>826.43921999999998</v>
      </c>
      <c r="M143" s="47">
        <v>8255.5079999999998</v>
      </c>
      <c r="N143" s="47">
        <f t="shared" si="36"/>
        <v>-3509.4344799999999</v>
      </c>
      <c r="P143" s="196"/>
      <c r="Q143" s="196"/>
    </row>
    <row r="144" spans="2:17" s="1" customFormat="1" ht="50.1" hidden="1" customHeight="1">
      <c r="B144" s="76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34"/>
        <v>-540031.23861</v>
      </c>
      <c r="G144" s="48">
        <v>43343.287530000001</v>
      </c>
      <c r="H144" s="48">
        <v>5646.7329099999997</v>
      </c>
      <c r="I144" s="48">
        <v>129095.587</v>
      </c>
      <c r="J144" s="48">
        <f t="shared" si="35"/>
        <v>-80105.566560000007</v>
      </c>
      <c r="K144" s="48">
        <v>6460.9984599999998</v>
      </c>
      <c r="L144" s="48">
        <v>138.63434000000001</v>
      </c>
      <c r="M144" s="48">
        <v>7851.8620000000001</v>
      </c>
      <c r="N144" s="48">
        <f t="shared" si="36"/>
        <v>-1252.2292000000007</v>
      </c>
      <c r="P144" s="196"/>
      <c r="Q144" s="196"/>
    </row>
    <row r="145" spans="2:17" s="1" customFormat="1" ht="50.1" hidden="1" customHeight="1">
      <c r="B145" s="7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34"/>
        <v>-701492.7030199999</v>
      </c>
      <c r="G145" s="47">
        <v>35931.442189999994</v>
      </c>
      <c r="H145" s="47">
        <v>6159.8184099999999</v>
      </c>
      <c r="I145" s="47">
        <v>161921.85200000001</v>
      </c>
      <c r="J145" s="47">
        <f t="shared" si="35"/>
        <v>-119830.59140000002</v>
      </c>
      <c r="K145" s="47">
        <v>6442.7342099999996</v>
      </c>
      <c r="L145" s="47">
        <v>139.27601999999999</v>
      </c>
      <c r="M145" s="47">
        <v>8078.57</v>
      </c>
      <c r="N145" s="47">
        <f t="shared" si="36"/>
        <v>-1496.5597699999998</v>
      </c>
      <c r="P145" s="196"/>
      <c r="Q145" s="196"/>
    </row>
    <row r="146" spans="2:17" s="1" customFormat="1" ht="50.1" hidden="1" customHeight="1">
      <c r="B146" s="76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34"/>
        <v>-660600.61550000007</v>
      </c>
      <c r="G146" s="48">
        <v>33482.372539999997</v>
      </c>
      <c r="H146" s="48">
        <v>10132.369990000001</v>
      </c>
      <c r="I146" s="48">
        <v>168083.87899999999</v>
      </c>
      <c r="J146" s="48">
        <f t="shared" si="35"/>
        <v>-124469.13647</v>
      </c>
      <c r="K146" s="48">
        <v>6879.8409800000009</v>
      </c>
      <c r="L146" s="48">
        <v>232.03605999999999</v>
      </c>
      <c r="M146" s="48">
        <v>9325.3670000000002</v>
      </c>
      <c r="N146" s="48">
        <f t="shared" si="36"/>
        <v>-2213.489959999999</v>
      </c>
      <c r="P146" s="196"/>
      <c r="Q146" s="196"/>
    </row>
    <row r="147" spans="2:17" s="1" customFormat="1" ht="50.1" hidden="1" customHeight="1">
      <c r="B147" s="7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34"/>
        <v>-425593.17939000006</v>
      </c>
      <c r="G147" s="47">
        <v>35573.70175</v>
      </c>
      <c r="H147" s="47">
        <v>10043.88668</v>
      </c>
      <c r="I147" s="47">
        <v>141434.17600000001</v>
      </c>
      <c r="J147" s="47">
        <f t="shared" si="35"/>
        <v>-95816.587570000003</v>
      </c>
      <c r="K147" s="47">
        <v>7948.9869100000005</v>
      </c>
      <c r="L147" s="47">
        <v>247.42323000000002</v>
      </c>
      <c r="M147" s="47">
        <v>9143.0120000000006</v>
      </c>
      <c r="N147" s="47">
        <f t="shared" si="36"/>
        <v>-946.60186000000067</v>
      </c>
      <c r="P147" s="196"/>
      <c r="Q147" s="196"/>
    </row>
    <row r="148" spans="2:17" s="1" customFormat="1" ht="50.1" hidden="1" customHeight="1">
      <c r="B148" s="76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34"/>
        <v>-537064.02621999988</v>
      </c>
      <c r="G148" s="48">
        <v>31959.50187</v>
      </c>
      <c r="H148" s="48">
        <v>6010.9576900000002</v>
      </c>
      <c r="I148" s="48">
        <v>160837.277</v>
      </c>
      <c r="J148" s="48">
        <f t="shared" si="35"/>
        <v>-122866.81744</v>
      </c>
      <c r="K148" s="48">
        <v>5342.2259199999999</v>
      </c>
      <c r="L148" s="48">
        <v>1547.77298</v>
      </c>
      <c r="M148" s="48">
        <v>8255.3960000000006</v>
      </c>
      <c r="N148" s="48">
        <f t="shared" si="36"/>
        <v>-1365.397100000001</v>
      </c>
      <c r="P148" s="196"/>
      <c r="Q148" s="196"/>
    </row>
    <row r="149" spans="2:17" s="1" customFormat="1" ht="50.1" hidden="1" customHeight="1">
      <c r="B149" s="7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34"/>
        <v>-511130.26367000007</v>
      </c>
      <c r="G149" s="47">
        <v>37579.11853</v>
      </c>
      <c r="H149" s="47">
        <v>8437.0849799999996</v>
      </c>
      <c r="I149" s="47">
        <v>175591.035</v>
      </c>
      <c r="J149" s="47">
        <f t="shared" si="35"/>
        <v>-129574.83149000001</v>
      </c>
      <c r="K149" s="47">
        <v>7119.01037</v>
      </c>
      <c r="L149" s="47">
        <v>246.38825</v>
      </c>
      <c r="M149" s="47">
        <v>7901.28</v>
      </c>
      <c r="N149" s="47">
        <f t="shared" si="36"/>
        <v>-535.88137999999981</v>
      </c>
      <c r="P149" s="196"/>
      <c r="Q149" s="196"/>
    </row>
    <row r="150" spans="2:17" s="1" customFormat="1" ht="50.1" hidden="1" customHeight="1">
      <c r="B150" s="76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34"/>
        <v>-456513.69310000003</v>
      </c>
      <c r="G150" s="48">
        <v>41276.648430000001</v>
      </c>
      <c r="H150" s="48">
        <v>11911.890820000001</v>
      </c>
      <c r="I150" s="48">
        <v>165139.59099999999</v>
      </c>
      <c r="J150" s="48">
        <f t="shared" si="35"/>
        <v>-111951.05174999998</v>
      </c>
      <c r="K150" s="48">
        <v>9875.6127899999992</v>
      </c>
      <c r="L150" s="48">
        <v>184.15189999999998</v>
      </c>
      <c r="M150" s="48">
        <v>9227.3160000000007</v>
      </c>
      <c r="N150" s="48">
        <f t="shared" si="36"/>
        <v>832.44868999999926</v>
      </c>
      <c r="P150" s="196"/>
      <c r="Q150" s="196"/>
    </row>
    <row r="151" spans="2:17" s="1" customFormat="1" ht="50.1" hidden="1" customHeight="1">
      <c r="B151" s="7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34"/>
        <v>-364290.82257999992</v>
      </c>
      <c r="G151" s="47">
        <v>48267.325819999998</v>
      </c>
      <c r="H151" s="47">
        <v>12762.30531</v>
      </c>
      <c r="I151" s="47">
        <v>174362.239</v>
      </c>
      <c r="J151" s="47">
        <f t="shared" si="35"/>
        <v>-113332.60787000001</v>
      </c>
      <c r="K151" s="47">
        <v>7651.5433200000007</v>
      </c>
      <c r="L151" s="47">
        <v>229.21433999999999</v>
      </c>
      <c r="M151" s="47">
        <v>7701.0219999999999</v>
      </c>
      <c r="N151" s="47">
        <f t="shared" si="36"/>
        <v>179.73566000000119</v>
      </c>
      <c r="P151" s="196"/>
      <c r="Q151" s="196"/>
    </row>
    <row r="152" spans="2:17" s="1" customFormat="1" ht="50.1" hidden="1" customHeight="1">
      <c r="B152" s="75">
        <v>2009</v>
      </c>
      <c r="C152" s="97"/>
      <c r="D152" s="97"/>
      <c r="E152" s="97"/>
      <c r="F152" s="97"/>
      <c r="G152" s="98"/>
      <c r="H152" s="98"/>
      <c r="I152" s="98"/>
      <c r="J152" s="98"/>
      <c r="K152" s="98"/>
      <c r="L152" s="98"/>
      <c r="M152" s="98"/>
      <c r="N152" s="98"/>
      <c r="P152" s="196"/>
      <c r="Q152" s="196"/>
    </row>
    <row r="153" spans="2:17" s="1" customFormat="1" ht="50.1" hidden="1" customHeight="1">
      <c r="B153" s="76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si="34"/>
        <v>-352084.70303000003</v>
      </c>
      <c r="G153" s="48">
        <v>55935.749640000002</v>
      </c>
      <c r="H153" s="48">
        <v>16800.811010000001</v>
      </c>
      <c r="I153" s="48">
        <v>105325.50199999999</v>
      </c>
      <c r="J153" s="48">
        <f t="shared" si="35"/>
        <v>-32588.941349999994</v>
      </c>
      <c r="K153" s="48">
        <v>3974.35016</v>
      </c>
      <c r="L153" s="48">
        <v>55.034879999999994</v>
      </c>
      <c r="M153" s="48">
        <v>7702.3180000000002</v>
      </c>
      <c r="N153" s="48">
        <f t="shared" si="36"/>
        <v>-3672.9329600000001</v>
      </c>
      <c r="P153" s="196"/>
      <c r="Q153" s="196"/>
    </row>
    <row r="154" spans="2:17" s="1" customFormat="1" ht="50.1" hidden="1" customHeight="1">
      <c r="B154" s="7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34"/>
        <v>-260651.51419000002</v>
      </c>
      <c r="G154" s="47">
        <v>52756.226719999999</v>
      </c>
      <c r="H154" s="47">
        <v>11629.019990000001</v>
      </c>
      <c r="I154" s="47">
        <v>97888.903999999995</v>
      </c>
      <c r="J154" s="47">
        <f t="shared" si="35"/>
        <v>-33503.657289999996</v>
      </c>
      <c r="K154" s="47">
        <v>4179.3855899999999</v>
      </c>
      <c r="L154" s="47">
        <v>12.992000000000001</v>
      </c>
      <c r="M154" s="47">
        <v>7480.9070000000002</v>
      </c>
      <c r="N154" s="47">
        <f t="shared" si="36"/>
        <v>-3288.5294100000001</v>
      </c>
      <c r="P154" s="196"/>
      <c r="Q154" s="196"/>
    </row>
    <row r="155" spans="2:17" s="1" customFormat="1" ht="50.1" hidden="1" customHeight="1">
      <c r="B155" s="76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34"/>
        <v>-451550.8009899999</v>
      </c>
      <c r="G155" s="48">
        <v>46912.074359999999</v>
      </c>
      <c r="H155" s="48">
        <v>7885.3570899999995</v>
      </c>
      <c r="I155" s="48">
        <v>120707.378</v>
      </c>
      <c r="J155" s="48">
        <f t="shared" si="35"/>
        <v>-65909.946549999993</v>
      </c>
      <c r="K155" s="48">
        <v>7171.1352900000002</v>
      </c>
      <c r="L155" s="48">
        <v>154.1224</v>
      </c>
      <c r="M155" s="48">
        <v>8336.5820000000003</v>
      </c>
      <c r="N155" s="48">
        <f t="shared" si="36"/>
        <v>-1011.32431</v>
      </c>
      <c r="P155" s="196"/>
      <c r="Q155" s="196"/>
    </row>
    <row r="156" spans="2:17" s="1" customFormat="1" ht="50.1" hidden="1" customHeight="1">
      <c r="B156" s="7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34"/>
        <v>-408341.00376999995</v>
      </c>
      <c r="G156" s="47">
        <v>52440.712549999997</v>
      </c>
      <c r="H156" s="47">
        <v>12164.290650000001</v>
      </c>
      <c r="I156" s="47">
        <v>108659.008</v>
      </c>
      <c r="J156" s="47">
        <f t="shared" si="35"/>
        <v>-44054.004800000002</v>
      </c>
      <c r="K156" s="47">
        <v>5207.6706299999996</v>
      </c>
      <c r="L156" s="47">
        <v>231.62978000000001</v>
      </c>
      <c r="M156" s="47">
        <v>8723.6209999999992</v>
      </c>
      <c r="N156" s="47">
        <f t="shared" si="36"/>
        <v>-3284.3205899999994</v>
      </c>
      <c r="P156" s="196"/>
      <c r="Q156" s="196"/>
    </row>
    <row r="157" spans="2:17" s="1" customFormat="1" ht="50.1" hidden="1" customHeight="1">
      <c r="B157" s="76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34"/>
        <v>-434757.9167</v>
      </c>
      <c r="G157" s="48">
        <v>36243.453439999997</v>
      </c>
      <c r="H157" s="48">
        <v>8418.5509399999992</v>
      </c>
      <c r="I157" s="48">
        <v>127308.66899999999</v>
      </c>
      <c r="J157" s="48">
        <f t="shared" si="35"/>
        <v>-82646.664619999996</v>
      </c>
      <c r="K157" s="48">
        <v>4557.0235899999998</v>
      </c>
      <c r="L157" s="48">
        <v>360.83663999999999</v>
      </c>
      <c r="M157" s="48">
        <v>8195.7330000000002</v>
      </c>
      <c r="N157" s="48">
        <f t="shared" si="36"/>
        <v>-3277.8727699999999</v>
      </c>
      <c r="P157" s="196"/>
      <c r="Q157" s="196"/>
    </row>
    <row r="158" spans="2:17" s="1" customFormat="1" ht="50.1" hidden="1" customHeight="1">
      <c r="B158" s="7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34"/>
        <v>-457124.12118999998</v>
      </c>
      <c r="G158" s="47">
        <v>31039.203079999999</v>
      </c>
      <c r="H158" s="47">
        <v>9003.2954200000004</v>
      </c>
      <c r="I158" s="47">
        <v>119938.114</v>
      </c>
      <c r="J158" s="47">
        <f t="shared" si="35"/>
        <v>-79895.6155</v>
      </c>
      <c r="K158" s="47">
        <v>5486.14048</v>
      </c>
      <c r="L158" s="47">
        <v>224.65674999999999</v>
      </c>
      <c r="M158" s="47">
        <v>8789.5300000000007</v>
      </c>
      <c r="N158" s="47">
        <f t="shared" si="36"/>
        <v>-3078.7327700000005</v>
      </c>
      <c r="P158" s="196"/>
      <c r="Q158" s="196"/>
    </row>
    <row r="159" spans="2:17" s="1" customFormat="1" ht="50.1" hidden="1" customHeight="1">
      <c r="B159" s="76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34"/>
        <v>-630255.18142000004</v>
      </c>
      <c r="G159" s="48">
        <v>33855.33784</v>
      </c>
      <c r="H159" s="48">
        <v>6143.2759999999998</v>
      </c>
      <c r="I159" s="48">
        <v>135680.32999999999</v>
      </c>
      <c r="J159" s="48">
        <f t="shared" si="35"/>
        <v>-95681.716159999982</v>
      </c>
      <c r="K159" s="48">
        <v>4905.2945499999996</v>
      </c>
      <c r="L159" s="48">
        <v>111.55200000000001</v>
      </c>
      <c r="M159" s="48">
        <v>10562.294</v>
      </c>
      <c r="N159" s="48">
        <f t="shared" si="36"/>
        <v>-5545.4474500000006</v>
      </c>
      <c r="P159" s="196"/>
      <c r="Q159" s="196"/>
    </row>
    <row r="160" spans="2:17" s="1" customFormat="1" ht="50.1" hidden="1" customHeight="1">
      <c r="B160" s="7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34"/>
        <v>-499736.52146999992</v>
      </c>
      <c r="G160" s="47">
        <v>37020.360780000003</v>
      </c>
      <c r="H160" s="47">
        <v>10544.89969</v>
      </c>
      <c r="I160" s="47">
        <v>134085.492</v>
      </c>
      <c r="J160" s="47">
        <f t="shared" si="35"/>
        <v>-86520.23152999999</v>
      </c>
      <c r="K160" s="47">
        <v>5133.6316399999996</v>
      </c>
      <c r="L160" s="47">
        <v>246.29400000000001</v>
      </c>
      <c r="M160" s="47">
        <v>10160.641</v>
      </c>
      <c r="N160" s="47">
        <f t="shared" si="36"/>
        <v>-4780.7153600000001</v>
      </c>
      <c r="P160" s="196"/>
      <c r="Q160" s="196"/>
    </row>
    <row r="161" spans="2:17" s="1" customFormat="1" ht="50.1" hidden="1" customHeight="1">
      <c r="B161" s="76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34"/>
        <v>-468443.63086999999</v>
      </c>
      <c r="G161" s="48">
        <v>28175.46934</v>
      </c>
      <c r="H161" s="48">
        <v>10389.13841</v>
      </c>
      <c r="I161" s="48">
        <v>112379.56</v>
      </c>
      <c r="J161" s="48">
        <f t="shared" si="35"/>
        <v>-73814.952250000002</v>
      </c>
      <c r="K161" s="48">
        <v>4114.8146699999998</v>
      </c>
      <c r="L161" s="48">
        <v>31.332000000000001</v>
      </c>
      <c r="M161" s="48">
        <v>6247.4669999999996</v>
      </c>
      <c r="N161" s="48">
        <f t="shared" si="36"/>
        <v>-2101.3203299999996</v>
      </c>
      <c r="P161" s="196"/>
      <c r="Q161" s="196"/>
    </row>
    <row r="162" spans="2:17" s="1" customFormat="1" ht="50.1" hidden="1" customHeight="1">
      <c r="B162" s="7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34"/>
        <v>-474150.25338000001</v>
      </c>
      <c r="G162" s="47">
        <v>42016.851860000002</v>
      </c>
      <c r="H162" s="47">
        <v>9374.7369999999992</v>
      </c>
      <c r="I162" s="47">
        <v>123108.74</v>
      </c>
      <c r="J162" s="47">
        <f t="shared" si="35"/>
        <v>-71717.151140000002</v>
      </c>
      <c r="K162" s="47">
        <v>5344.6554999999998</v>
      </c>
      <c r="L162" s="47">
        <v>112.911</v>
      </c>
      <c r="M162" s="47">
        <v>9235.2189999999991</v>
      </c>
      <c r="N162" s="47">
        <f t="shared" si="36"/>
        <v>-3777.6524999999992</v>
      </c>
      <c r="P162" s="196"/>
      <c r="Q162" s="196"/>
    </row>
    <row r="163" spans="2:17" s="1" customFormat="1" ht="50.1" hidden="1" customHeight="1">
      <c r="B163" s="76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34"/>
        <v>-604726.97965999995</v>
      </c>
      <c r="G163" s="48">
        <v>38361.404159999998</v>
      </c>
      <c r="H163" s="48">
        <v>6475.8829999999998</v>
      </c>
      <c r="I163" s="48">
        <v>173444.02299999999</v>
      </c>
      <c r="J163" s="48">
        <f t="shared" si="35"/>
        <v>-128606.73583999998</v>
      </c>
      <c r="K163" s="48">
        <v>4369.1581699999997</v>
      </c>
      <c r="L163" s="48">
        <v>380.45699999999999</v>
      </c>
      <c r="M163" s="48">
        <v>7661.7349999999997</v>
      </c>
      <c r="N163" s="48">
        <f t="shared" si="36"/>
        <v>-2912.1198299999996</v>
      </c>
      <c r="P163" s="196"/>
      <c r="Q163" s="196"/>
    </row>
    <row r="164" spans="2:17" s="1" customFormat="1" ht="50.1" hidden="1" customHeight="1">
      <c r="B164" s="7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34"/>
        <v>-539549.21006000007</v>
      </c>
      <c r="G164" s="47">
        <v>58428.208490000005</v>
      </c>
      <c r="H164" s="47">
        <v>12257.42403</v>
      </c>
      <c r="I164" s="47">
        <v>130257.2</v>
      </c>
      <c r="J164" s="47">
        <f t="shared" si="35"/>
        <v>-59571.567479999998</v>
      </c>
      <c r="K164" s="47">
        <v>6699.1810300000006</v>
      </c>
      <c r="L164" s="47">
        <v>462.95299999999997</v>
      </c>
      <c r="M164" s="47">
        <v>9571.9609999999993</v>
      </c>
      <c r="N164" s="47">
        <f t="shared" si="36"/>
        <v>-2409.8269699999983</v>
      </c>
      <c r="P164" s="196"/>
      <c r="Q164" s="196"/>
    </row>
    <row r="165" spans="2:17" s="1" customFormat="1" ht="50.1" hidden="1" customHeight="1">
      <c r="B165" s="75">
        <v>2010</v>
      </c>
      <c r="C165" s="97"/>
      <c r="D165" s="97"/>
      <c r="E165" s="97"/>
      <c r="F165" s="97"/>
      <c r="G165" s="98"/>
      <c r="H165" s="98"/>
      <c r="I165" s="98"/>
      <c r="J165" s="98"/>
      <c r="K165" s="98"/>
      <c r="L165" s="98"/>
      <c r="M165" s="98"/>
      <c r="N165" s="98"/>
      <c r="P165" s="196"/>
      <c r="Q165" s="196"/>
    </row>
    <row r="166" spans="2:17" s="1" customFormat="1" ht="50.1" hidden="1" customHeight="1">
      <c r="B166" s="76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si="34"/>
        <v>-435699.83377000003</v>
      </c>
      <c r="G166" s="48">
        <v>66041.699590000004</v>
      </c>
      <c r="H166" s="48">
        <v>8946.3510000000006</v>
      </c>
      <c r="I166" s="48">
        <v>133827.035</v>
      </c>
      <c r="J166" s="48">
        <f t="shared" si="35"/>
        <v>-58838.984410000005</v>
      </c>
      <c r="K166" s="48">
        <v>2292.1602000000003</v>
      </c>
      <c r="L166" s="48">
        <v>189.37100000000001</v>
      </c>
      <c r="M166" s="48">
        <v>7931.5119999999997</v>
      </c>
      <c r="N166" s="48">
        <f t="shared" si="36"/>
        <v>-5449.9807999999994</v>
      </c>
      <c r="P166" s="196"/>
      <c r="Q166" s="196"/>
    </row>
    <row r="167" spans="2:17" s="1" customFormat="1" ht="50.1" hidden="1" customHeight="1">
      <c r="B167" s="7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34"/>
        <v>-430115.78844999999</v>
      </c>
      <c r="G167" s="47">
        <v>62561.15913</v>
      </c>
      <c r="H167" s="47">
        <v>7761.8590000000004</v>
      </c>
      <c r="I167" s="47">
        <v>114558.126</v>
      </c>
      <c r="J167" s="47">
        <f t="shared" si="35"/>
        <v>-44235.107870000007</v>
      </c>
      <c r="K167" s="47">
        <v>5570.4324100000003</v>
      </c>
      <c r="L167" s="47">
        <v>39.359000000000002</v>
      </c>
      <c r="M167" s="47">
        <v>5915.7719999999999</v>
      </c>
      <c r="N167" s="47">
        <f t="shared" si="36"/>
        <v>-305.98058999999921</v>
      </c>
      <c r="P167" s="196"/>
      <c r="Q167" s="196"/>
    </row>
    <row r="168" spans="2:17" s="1" customFormat="1" ht="50.1" hidden="1" customHeight="1">
      <c r="B168" s="76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34"/>
        <v>-494181.19626999996</v>
      </c>
      <c r="G168" s="48">
        <v>65390.394</v>
      </c>
      <c r="H168" s="48">
        <v>10218.638000000001</v>
      </c>
      <c r="I168" s="48">
        <v>127113.931</v>
      </c>
      <c r="J168" s="48">
        <f t="shared" si="35"/>
        <v>-51504.89899999999</v>
      </c>
      <c r="K168" s="48">
        <v>5598.6490000000003</v>
      </c>
      <c r="L168" s="48">
        <v>69.128</v>
      </c>
      <c r="M168" s="48">
        <v>7756.8590000000004</v>
      </c>
      <c r="N168" s="48">
        <f t="shared" si="36"/>
        <v>-2089.0820000000003</v>
      </c>
      <c r="P168" s="196"/>
      <c r="Q168" s="196"/>
    </row>
    <row r="169" spans="2:17" s="1" customFormat="1" ht="50.1" hidden="1" customHeight="1">
      <c r="B169" s="7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34"/>
        <v>-481188.95539999998</v>
      </c>
      <c r="G169" s="47">
        <v>60396.681799999998</v>
      </c>
      <c r="H169" s="47">
        <v>6823.9530000000004</v>
      </c>
      <c r="I169" s="47">
        <v>127736.94100000001</v>
      </c>
      <c r="J169" s="47">
        <f t="shared" si="35"/>
        <v>-60516.306200000006</v>
      </c>
      <c r="K169" s="47">
        <v>5317.3810000000003</v>
      </c>
      <c r="L169" s="47">
        <v>90.290999999999997</v>
      </c>
      <c r="M169" s="47">
        <v>7467.527</v>
      </c>
      <c r="N169" s="47">
        <f t="shared" si="36"/>
        <v>-2059.8549999999996</v>
      </c>
      <c r="P169" s="196"/>
      <c r="Q169" s="196"/>
    </row>
    <row r="170" spans="2:17" s="1" customFormat="1" ht="50.1" hidden="1" customHeight="1">
      <c r="B170" s="76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34"/>
        <v>-443017.57435000001</v>
      </c>
      <c r="G170" s="48">
        <v>45001.205750000001</v>
      </c>
      <c r="H170" s="48">
        <v>7006.36</v>
      </c>
      <c r="I170" s="48">
        <v>129459.454</v>
      </c>
      <c r="J170" s="48">
        <f t="shared" si="35"/>
        <v>-77451.888249999989</v>
      </c>
      <c r="K170" s="48">
        <v>5262.8270000000002</v>
      </c>
      <c r="L170" s="48">
        <v>41.453000000000003</v>
      </c>
      <c r="M170" s="48">
        <v>10868.281999999999</v>
      </c>
      <c r="N170" s="48">
        <f t="shared" si="36"/>
        <v>-5564.0019999999986</v>
      </c>
      <c r="P170" s="196"/>
      <c r="Q170" s="196"/>
    </row>
    <row r="171" spans="2:17" s="1" customFormat="1" ht="50.1" hidden="1" customHeight="1">
      <c r="B171" s="7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34"/>
        <v>-542077.99407000002</v>
      </c>
      <c r="G171" s="47">
        <v>38327.815999999999</v>
      </c>
      <c r="H171" s="47">
        <v>9252.7440000000006</v>
      </c>
      <c r="I171" s="47">
        <v>134039.177</v>
      </c>
      <c r="J171" s="47">
        <f t="shared" si="35"/>
        <v>-86458.616999999998</v>
      </c>
      <c r="K171" s="47">
        <v>4491.2489999999998</v>
      </c>
      <c r="L171" s="47">
        <v>201.58799999999999</v>
      </c>
      <c r="M171" s="47">
        <v>10361.249</v>
      </c>
      <c r="N171" s="47">
        <f t="shared" si="36"/>
        <v>-5668.4120000000003</v>
      </c>
      <c r="P171" s="196"/>
      <c r="Q171" s="196"/>
    </row>
    <row r="172" spans="2:17" s="1" customFormat="1" ht="50.1" hidden="1" customHeight="1">
      <c r="B172" s="76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34"/>
        <v>-487319.98956000002</v>
      </c>
      <c r="G172" s="48">
        <v>45366.125</v>
      </c>
      <c r="H172" s="48">
        <v>8401.8389999999999</v>
      </c>
      <c r="I172" s="48">
        <v>133933.65100000001</v>
      </c>
      <c r="J172" s="48">
        <f t="shared" si="35"/>
        <v>-80165.687000000005</v>
      </c>
      <c r="K172" s="48">
        <v>5791.6859999999997</v>
      </c>
      <c r="L172" s="48">
        <v>17.402999999999999</v>
      </c>
      <c r="M172" s="48">
        <v>10874.947</v>
      </c>
      <c r="N172" s="48">
        <f t="shared" si="36"/>
        <v>-5065.8580000000002</v>
      </c>
      <c r="P172" s="196"/>
      <c r="Q172" s="196"/>
    </row>
    <row r="173" spans="2:17" s="1" customFormat="1" ht="50.1" hidden="1" customHeight="1">
      <c r="B173" s="7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34"/>
        <v>-587089.14850000001</v>
      </c>
      <c r="G173" s="47">
        <v>48744.842499999999</v>
      </c>
      <c r="H173" s="47">
        <v>7739.9089999999997</v>
      </c>
      <c r="I173" s="47">
        <v>169314.44899999999</v>
      </c>
      <c r="J173" s="47">
        <f t="shared" si="35"/>
        <v>-112829.69749999999</v>
      </c>
      <c r="K173" s="47">
        <v>5540.61</v>
      </c>
      <c r="L173" s="47">
        <v>137.756</v>
      </c>
      <c r="M173" s="47">
        <v>6957.692</v>
      </c>
      <c r="N173" s="47">
        <f t="shared" si="36"/>
        <v>-1279.326</v>
      </c>
      <c r="P173" s="196"/>
      <c r="Q173" s="196"/>
    </row>
    <row r="174" spans="2:17" s="1" customFormat="1" ht="50.1" hidden="1" customHeight="1">
      <c r="B174" s="76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34"/>
        <v>-456563.31665999995</v>
      </c>
      <c r="G174" s="48">
        <v>38163.82288</v>
      </c>
      <c r="H174" s="48">
        <v>7192.2510000000002</v>
      </c>
      <c r="I174" s="48">
        <v>137741.80900000001</v>
      </c>
      <c r="J174" s="48">
        <f t="shared" si="35"/>
        <v>-92385.735120000012</v>
      </c>
      <c r="K174" s="48">
        <v>4193.8490000000002</v>
      </c>
      <c r="L174" s="48">
        <v>53.805</v>
      </c>
      <c r="M174" s="48">
        <v>7232.241</v>
      </c>
      <c r="N174" s="48">
        <f t="shared" si="36"/>
        <v>-2984.5869999999995</v>
      </c>
      <c r="P174" s="196"/>
      <c r="Q174" s="196"/>
    </row>
    <row r="175" spans="2:17" s="1" customFormat="1" ht="50.1" hidden="1" customHeight="1">
      <c r="B175" s="7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34"/>
        <v>-666218.64192000008</v>
      </c>
      <c r="G175" s="47">
        <v>45391.125</v>
      </c>
      <c r="H175" s="47">
        <v>8668.0439999999999</v>
      </c>
      <c r="I175" s="47">
        <v>164880.12400000001</v>
      </c>
      <c r="J175" s="47">
        <f t="shared" si="35"/>
        <v>-110820.95500000002</v>
      </c>
      <c r="K175" s="47">
        <v>5735.0150000000003</v>
      </c>
      <c r="L175" s="47">
        <v>328.72399999999999</v>
      </c>
      <c r="M175" s="47">
        <v>8771.652</v>
      </c>
      <c r="N175" s="47">
        <f t="shared" si="36"/>
        <v>-2707.9129999999996</v>
      </c>
      <c r="P175" s="196"/>
      <c r="Q175" s="196"/>
    </row>
    <row r="176" spans="2:17" s="1" customFormat="1" ht="50.1" hidden="1" customHeight="1">
      <c r="B176" s="76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34"/>
        <v>-521111.32203999994</v>
      </c>
      <c r="G176" s="48">
        <v>44409.055999999997</v>
      </c>
      <c r="H176" s="48">
        <v>10137.317999999999</v>
      </c>
      <c r="I176" s="48">
        <v>161038.20800000001</v>
      </c>
      <c r="J176" s="48">
        <f t="shared" si="35"/>
        <v>-106491.83400000002</v>
      </c>
      <c r="K176" s="48">
        <v>5912</v>
      </c>
      <c r="L176" s="48">
        <v>225.46600000000001</v>
      </c>
      <c r="M176" s="48">
        <v>8082.8040000000001</v>
      </c>
      <c r="N176" s="48">
        <f t="shared" si="36"/>
        <v>-1945.3379999999997</v>
      </c>
      <c r="P176" s="196"/>
      <c r="Q176" s="196"/>
    </row>
    <row r="177" spans="2:17" s="1" customFormat="1" ht="50.1" hidden="1" customHeight="1">
      <c r="B177" s="7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34"/>
        <v>-515425.26598000003</v>
      </c>
      <c r="G177" s="47">
        <v>61696.673999999999</v>
      </c>
      <c r="H177" s="47">
        <v>9547.5229999999992</v>
      </c>
      <c r="I177" s="47">
        <v>147890.424</v>
      </c>
      <c r="J177" s="47">
        <f t="shared" si="35"/>
        <v>-76646.226999999999</v>
      </c>
      <c r="K177" s="47">
        <v>6823.2790000000005</v>
      </c>
      <c r="L177" s="47">
        <v>30.323</v>
      </c>
      <c r="M177" s="47">
        <v>8539.4689999999991</v>
      </c>
      <c r="N177" s="47">
        <f t="shared" si="36"/>
        <v>-1685.8669999999984</v>
      </c>
      <c r="P177" s="196"/>
      <c r="Q177" s="196"/>
    </row>
    <row r="178" spans="2:17" s="1" customFormat="1" ht="50.1" hidden="1" customHeight="1">
      <c r="B178" s="75">
        <v>2011</v>
      </c>
      <c r="C178" s="97"/>
      <c r="D178" s="97"/>
      <c r="E178" s="97"/>
      <c r="F178" s="97"/>
      <c r="G178" s="98"/>
      <c r="H178" s="98"/>
      <c r="I178" s="98"/>
      <c r="J178" s="98"/>
      <c r="K178" s="98"/>
      <c r="L178" s="98"/>
      <c r="M178" s="98"/>
      <c r="N178" s="98"/>
      <c r="P178" s="196"/>
      <c r="Q178" s="196"/>
    </row>
    <row r="179" spans="2:17" s="1" customFormat="1" ht="50.1" hidden="1" customHeight="1">
      <c r="B179" s="76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si="34"/>
        <v>-567744.45421</v>
      </c>
      <c r="G179" s="48">
        <v>82179.980500000005</v>
      </c>
      <c r="H179" s="48">
        <v>8443.2649999999994</v>
      </c>
      <c r="I179" s="48">
        <v>124725.912</v>
      </c>
      <c r="J179" s="48">
        <f t="shared" si="35"/>
        <v>-34102.666499999992</v>
      </c>
      <c r="K179" s="48">
        <v>3588.723</v>
      </c>
      <c r="L179" s="48">
        <v>60.313000000000002</v>
      </c>
      <c r="M179" s="48">
        <v>8329.3160000000007</v>
      </c>
      <c r="N179" s="48">
        <f t="shared" si="36"/>
        <v>-4680.2800000000007</v>
      </c>
      <c r="P179" s="196"/>
      <c r="Q179" s="196"/>
    </row>
    <row r="180" spans="2:17" s="1" customFormat="1" ht="50.1" hidden="1" customHeight="1">
      <c r="B180" s="7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34"/>
        <v>-496750.07069000008</v>
      </c>
      <c r="G180" s="47">
        <v>79286.425000000003</v>
      </c>
      <c r="H180" s="47">
        <v>5705.482</v>
      </c>
      <c r="I180" s="47">
        <v>151833.42499999999</v>
      </c>
      <c r="J180" s="47">
        <f t="shared" si="35"/>
        <v>-66841.517999999982</v>
      </c>
      <c r="K180" s="47">
        <v>4474.2039999999997</v>
      </c>
      <c r="L180" s="47">
        <v>60.963000000000001</v>
      </c>
      <c r="M180" s="47">
        <v>9110.2520000000004</v>
      </c>
      <c r="N180" s="47">
        <f t="shared" si="36"/>
        <v>-4575.0850000000009</v>
      </c>
      <c r="P180" s="196"/>
      <c r="Q180" s="196"/>
    </row>
    <row r="181" spans="2:17" s="1" customFormat="1" ht="50.1" hidden="1" customHeight="1">
      <c r="B181" s="76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34"/>
        <v>-674615.83357000002</v>
      </c>
      <c r="G181" s="48">
        <v>69400.691000000006</v>
      </c>
      <c r="H181" s="48">
        <v>7361.4790000000003</v>
      </c>
      <c r="I181" s="48">
        <v>131399.32</v>
      </c>
      <c r="J181" s="48">
        <f t="shared" si="35"/>
        <v>-54637.149999999994</v>
      </c>
      <c r="K181" s="48">
        <v>5550.4080000000004</v>
      </c>
      <c r="L181" s="48">
        <v>166.71199999999999</v>
      </c>
      <c r="M181" s="48">
        <v>8294.6479999999992</v>
      </c>
      <c r="N181" s="48">
        <f t="shared" si="36"/>
        <v>-2577.5279999999984</v>
      </c>
      <c r="P181" s="196"/>
      <c r="Q181" s="196"/>
    </row>
    <row r="182" spans="2:17" s="1" customFormat="1" ht="50.1" hidden="1" customHeight="1">
      <c r="B182" s="7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34"/>
        <v>-673945.20626000001</v>
      </c>
      <c r="G182" s="47">
        <v>67073.67</v>
      </c>
      <c r="H182" s="47">
        <v>7470.4620000000004</v>
      </c>
      <c r="I182" s="47">
        <v>143402.016</v>
      </c>
      <c r="J182" s="47">
        <f t="shared" si="35"/>
        <v>-68857.884000000005</v>
      </c>
      <c r="K182" s="47">
        <v>5691.3090000000002</v>
      </c>
      <c r="L182" s="47">
        <v>54.29</v>
      </c>
      <c r="M182" s="47">
        <v>8027.6350000000002</v>
      </c>
      <c r="N182" s="47">
        <f t="shared" si="36"/>
        <v>-2282.0360000000001</v>
      </c>
      <c r="P182" s="196"/>
      <c r="Q182" s="196"/>
    </row>
    <row r="183" spans="2:17" s="1" customFormat="1" ht="50.1" hidden="1" customHeight="1">
      <c r="B183" s="76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34"/>
        <v>-757714.67171000002</v>
      </c>
      <c r="G183" s="48">
        <v>65130.923000000003</v>
      </c>
      <c r="H183" s="48">
        <v>9702.2939999999999</v>
      </c>
      <c r="I183" s="48">
        <v>264965.86599999998</v>
      </c>
      <c r="J183" s="48">
        <f t="shared" si="35"/>
        <v>-190132.64899999998</v>
      </c>
      <c r="K183" s="48">
        <v>4322.9669999999996</v>
      </c>
      <c r="L183" s="48">
        <v>289.69299999999998</v>
      </c>
      <c r="M183" s="48">
        <v>9330.4269999999997</v>
      </c>
      <c r="N183" s="48">
        <f t="shared" si="36"/>
        <v>-4717.7669999999998</v>
      </c>
      <c r="P183" s="196"/>
      <c r="Q183" s="196"/>
    </row>
    <row r="184" spans="2:17" s="1" customFormat="1" ht="50.1" hidden="1" customHeight="1">
      <c r="B184" s="7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34"/>
        <v>-618040.86508999998</v>
      </c>
      <c r="G184" s="47">
        <v>62095.160499999998</v>
      </c>
      <c r="H184" s="47">
        <v>8452.25</v>
      </c>
      <c r="I184" s="47">
        <v>160932.242</v>
      </c>
      <c r="J184" s="47">
        <f t="shared" si="35"/>
        <v>-90384.8315</v>
      </c>
      <c r="K184" s="47">
        <v>4690.4110000000001</v>
      </c>
      <c r="L184" s="47">
        <v>1812.5730000000001</v>
      </c>
      <c r="M184" s="47">
        <v>9355.0210000000006</v>
      </c>
      <c r="N184" s="47">
        <f t="shared" si="36"/>
        <v>-2852.0370000000003</v>
      </c>
      <c r="P184" s="196"/>
      <c r="Q184" s="196"/>
    </row>
    <row r="185" spans="2:17" s="1" customFormat="1" ht="50.1" hidden="1" customHeight="1">
      <c r="B185" s="76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34"/>
        <v>-589263.43219000008</v>
      </c>
      <c r="G185" s="48">
        <v>50129.805</v>
      </c>
      <c r="H185" s="48">
        <v>8699.6839999999993</v>
      </c>
      <c r="I185" s="48">
        <v>148114.20199999999</v>
      </c>
      <c r="J185" s="48">
        <f t="shared" si="35"/>
        <v>-89284.712999999989</v>
      </c>
      <c r="K185" s="48">
        <v>3809.7640000000001</v>
      </c>
      <c r="L185" s="48">
        <v>210.78200000000001</v>
      </c>
      <c r="M185" s="48">
        <v>10344.672</v>
      </c>
      <c r="N185" s="48">
        <f t="shared" si="36"/>
        <v>-6324.1260000000002</v>
      </c>
      <c r="P185" s="196"/>
      <c r="Q185" s="196"/>
    </row>
    <row r="186" spans="2:17" s="1" customFormat="1" ht="50.1" hidden="1" customHeight="1">
      <c r="B186" s="7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34"/>
        <v>-574409.87997999997</v>
      </c>
      <c r="G186" s="47">
        <v>41026.120499999997</v>
      </c>
      <c r="H186" s="47">
        <v>5734.01</v>
      </c>
      <c r="I186" s="47">
        <v>136104.22099999999</v>
      </c>
      <c r="J186" s="47">
        <f t="shared" si="35"/>
        <v>-89344.090499999991</v>
      </c>
      <c r="K186" s="47">
        <v>2875.502</v>
      </c>
      <c r="L186" s="47">
        <v>156.56899999999999</v>
      </c>
      <c r="M186" s="47">
        <v>7243.0439999999999</v>
      </c>
      <c r="N186" s="47">
        <f t="shared" si="36"/>
        <v>-4210.973</v>
      </c>
      <c r="P186" s="196"/>
      <c r="Q186" s="196"/>
    </row>
    <row r="187" spans="2:17" s="1" customFormat="1" ht="50.1" hidden="1" customHeight="1">
      <c r="B187" s="76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34"/>
        <v>-630669.10611999989</v>
      </c>
      <c r="G187" s="48">
        <v>47250.321000000004</v>
      </c>
      <c r="H187" s="48">
        <v>9127.3680000000004</v>
      </c>
      <c r="I187" s="48">
        <v>150817.799</v>
      </c>
      <c r="J187" s="48">
        <f t="shared" si="35"/>
        <v>-94440.109999999986</v>
      </c>
      <c r="K187" s="48">
        <v>3697.1390000000001</v>
      </c>
      <c r="L187" s="48">
        <v>60.006</v>
      </c>
      <c r="M187" s="48">
        <v>7732.2280000000001</v>
      </c>
      <c r="N187" s="48">
        <f t="shared" si="36"/>
        <v>-3975.0830000000001</v>
      </c>
      <c r="P187" s="196"/>
      <c r="Q187" s="196"/>
    </row>
    <row r="188" spans="2:17" s="1" customFormat="1" ht="50.1" hidden="1" customHeight="1">
      <c r="B188" s="7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34"/>
        <v>-680998.20955000003</v>
      </c>
      <c r="G188" s="47">
        <v>60221.623500000002</v>
      </c>
      <c r="H188" s="47">
        <v>8228.384</v>
      </c>
      <c r="I188" s="47">
        <v>200325.07140000002</v>
      </c>
      <c r="J188" s="47">
        <f t="shared" si="35"/>
        <v>-131875.06390000001</v>
      </c>
      <c r="K188" s="47">
        <v>5021.0929999999998</v>
      </c>
      <c r="L188" s="47">
        <v>96.364000000000004</v>
      </c>
      <c r="M188" s="47">
        <v>10391.955</v>
      </c>
      <c r="N188" s="47">
        <f t="shared" si="36"/>
        <v>-5274.4980000000005</v>
      </c>
      <c r="P188" s="196"/>
      <c r="Q188" s="196"/>
    </row>
    <row r="189" spans="2:17" s="1" customFormat="1" ht="50.1" hidden="1" customHeight="1">
      <c r="B189" s="76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34"/>
        <v>-736820.22719000001</v>
      </c>
      <c r="G189" s="48">
        <v>46491.764000000003</v>
      </c>
      <c r="H189" s="48">
        <v>7574.2539999999999</v>
      </c>
      <c r="I189" s="48">
        <v>170241.35274999999</v>
      </c>
      <c r="J189" s="48">
        <f t="shared" si="35"/>
        <v>-116175.33474999998</v>
      </c>
      <c r="K189" s="48">
        <v>3541.364</v>
      </c>
      <c r="L189" s="48">
        <v>42.484000000000002</v>
      </c>
      <c r="M189" s="48">
        <v>6249.85</v>
      </c>
      <c r="N189" s="48">
        <f t="shared" si="36"/>
        <v>-2666.0020000000004</v>
      </c>
      <c r="P189" s="196"/>
      <c r="Q189" s="196"/>
    </row>
    <row r="190" spans="2:17" s="1" customFormat="1" ht="50.1" hidden="1" customHeight="1">
      <c r="B190" s="7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34"/>
        <v>-754664.02577999979</v>
      </c>
      <c r="G190" s="47">
        <v>59451.076799999995</v>
      </c>
      <c r="H190" s="47">
        <v>6859.576</v>
      </c>
      <c r="I190" s="47">
        <v>276717.73864</v>
      </c>
      <c r="J190" s="47">
        <f t="shared" si="35"/>
        <v>-210407.08584000001</v>
      </c>
      <c r="K190" s="47">
        <v>4691.085</v>
      </c>
      <c r="L190" s="47">
        <v>20.305</v>
      </c>
      <c r="M190" s="47">
        <v>8273.6934500000007</v>
      </c>
      <c r="N190" s="47">
        <f t="shared" si="36"/>
        <v>-3562.3034500000003</v>
      </c>
      <c r="P190" s="196"/>
      <c r="Q190" s="196"/>
    </row>
    <row r="191" spans="2:17" s="1" customFormat="1" ht="50.1" hidden="1" customHeight="1">
      <c r="B191" s="75">
        <v>2012</v>
      </c>
      <c r="C191" s="97"/>
      <c r="D191" s="97"/>
      <c r="E191" s="97"/>
      <c r="F191" s="97"/>
      <c r="G191" s="98"/>
      <c r="H191" s="98"/>
      <c r="I191" s="98"/>
      <c r="J191" s="98"/>
      <c r="K191" s="98"/>
      <c r="L191" s="98"/>
      <c r="M191" s="98"/>
      <c r="N191" s="98"/>
      <c r="P191" s="196"/>
      <c r="Q191" s="196"/>
    </row>
    <row r="192" spans="2:17" s="1" customFormat="1" ht="50.1" hidden="1" customHeight="1">
      <c r="B192" s="76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si="34"/>
        <v>-839676.69770000014</v>
      </c>
      <c r="G192" s="48">
        <v>56546.989500000003</v>
      </c>
      <c r="H192" s="48">
        <v>8122.7879999999996</v>
      </c>
      <c r="I192" s="48">
        <v>145952.50700000001</v>
      </c>
      <c r="J192" s="48">
        <f t="shared" si="35"/>
        <v>-81282.729500000016</v>
      </c>
      <c r="K192" s="48">
        <v>4191.7969999999996</v>
      </c>
      <c r="L192" s="48">
        <v>85.332999999999998</v>
      </c>
      <c r="M192" s="48">
        <v>6789.4030000000002</v>
      </c>
      <c r="N192" s="48">
        <f t="shared" si="36"/>
        <v>-2512.273000000001</v>
      </c>
      <c r="P192" s="196"/>
      <c r="Q192" s="196"/>
    </row>
    <row r="193" spans="2:17" s="1" customFormat="1" ht="50.1" hidden="1" customHeight="1">
      <c r="B193" s="7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34"/>
        <v>-728514.31685000006</v>
      </c>
      <c r="G193" s="47">
        <v>54680.515149999999</v>
      </c>
      <c r="H193" s="47">
        <v>8230.6790000000001</v>
      </c>
      <c r="I193" s="47">
        <v>158420.21400000001</v>
      </c>
      <c r="J193" s="47">
        <f t="shared" si="35"/>
        <v>-95509.019850000012</v>
      </c>
      <c r="K193" s="47">
        <v>4604.4780000000001</v>
      </c>
      <c r="L193" s="47">
        <v>199.178</v>
      </c>
      <c r="M193" s="47">
        <v>4767.8469999999998</v>
      </c>
      <c r="N193" s="47">
        <f t="shared" si="36"/>
        <v>35.809000000000196</v>
      </c>
      <c r="P193" s="196"/>
      <c r="Q193" s="196"/>
    </row>
    <row r="194" spans="2:17" s="1" customFormat="1" ht="50.1" hidden="1" customHeight="1">
      <c r="B194" s="76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34"/>
        <v>-887108.16250000009</v>
      </c>
      <c r="G194" s="48">
        <v>65894.9375</v>
      </c>
      <c r="H194" s="48">
        <v>7980.3230000000003</v>
      </c>
      <c r="I194" s="48">
        <v>227729.234</v>
      </c>
      <c r="J194" s="48">
        <f t="shared" si="35"/>
        <v>-153853.97349999999</v>
      </c>
      <c r="K194" s="48">
        <v>4765.78</v>
      </c>
      <c r="L194" s="48">
        <v>111.249</v>
      </c>
      <c r="M194" s="48">
        <v>6956.25</v>
      </c>
      <c r="N194" s="48">
        <f t="shared" si="36"/>
        <v>-2079.2210000000005</v>
      </c>
      <c r="P194" s="196"/>
      <c r="Q194" s="196"/>
    </row>
    <row r="195" spans="2:17" s="1" customFormat="1" ht="50.1" hidden="1" customHeight="1">
      <c r="B195" s="7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34"/>
        <v>-788370.88185000001</v>
      </c>
      <c r="G195" s="47">
        <v>67589.51615000001</v>
      </c>
      <c r="H195" s="47">
        <v>7174.6080000000002</v>
      </c>
      <c r="I195" s="47">
        <v>179766.179</v>
      </c>
      <c r="J195" s="47">
        <f t="shared" si="35"/>
        <v>-105002.05484999999</v>
      </c>
      <c r="K195" s="47">
        <v>4213.6350000000002</v>
      </c>
      <c r="L195" s="47">
        <v>119.232</v>
      </c>
      <c r="M195" s="47">
        <v>7556.0820000000003</v>
      </c>
      <c r="N195" s="47">
        <f t="shared" si="36"/>
        <v>-3223.2150000000001</v>
      </c>
      <c r="P195" s="196"/>
      <c r="Q195" s="196"/>
    </row>
    <row r="196" spans="2:17" s="1" customFormat="1" ht="50.1" hidden="1" customHeight="1">
      <c r="B196" s="76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34"/>
        <v>-826771.75099999993</v>
      </c>
      <c r="G196" s="48">
        <v>77749.430999999997</v>
      </c>
      <c r="H196" s="48">
        <v>11354.075999999999</v>
      </c>
      <c r="I196" s="48">
        <v>202877.44200000001</v>
      </c>
      <c r="J196" s="48">
        <f t="shared" si="35"/>
        <v>-113773.93500000001</v>
      </c>
      <c r="K196" s="48">
        <v>5249.7560000000003</v>
      </c>
      <c r="L196" s="48">
        <v>240.56299999999999</v>
      </c>
      <c r="M196" s="48">
        <v>10268.261</v>
      </c>
      <c r="N196" s="48">
        <f t="shared" si="36"/>
        <v>-4777.942</v>
      </c>
      <c r="P196" s="196"/>
      <c r="Q196" s="196"/>
    </row>
    <row r="197" spans="2:17" s="1" customFormat="1" ht="50.1" hidden="1" customHeight="1">
      <c r="B197" s="7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34"/>
        <v>-610545.54850000003</v>
      </c>
      <c r="G197" s="47">
        <v>66232.996499999994</v>
      </c>
      <c r="H197" s="47">
        <v>8090.6869999999999</v>
      </c>
      <c r="I197" s="47">
        <v>152388.57999999999</v>
      </c>
      <c r="J197" s="47">
        <f t="shared" si="35"/>
        <v>-78064.896499999988</v>
      </c>
      <c r="K197" s="47">
        <v>4102.0039999999999</v>
      </c>
      <c r="L197" s="47">
        <v>175.816</v>
      </c>
      <c r="M197" s="47">
        <v>8713.5869999999995</v>
      </c>
      <c r="N197" s="47">
        <f t="shared" si="36"/>
        <v>-4435.7669999999998</v>
      </c>
      <c r="P197" s="196"/>
      <c r="Q197" s="196"/>
    </row>
    <row r="198" spans="2:17" s="1" customFormat="1" ht="50.1" hidden="1" customHeight="1">
      <c r="B198" s="76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34"/>
        <v>-685391.7300000001</v>
      </c>
      <c r="G198" s="48">
        <v>66729.786999999997</v>
      </c>
      <c r="H198" s="48">
        <v>10047.587</v>
      </c>
      <c r="I198" s="48">
        <v>193364.55</v>
      </c>
      <c r="J198" s="48">
        <f t="shared" si="35"/>
        <v>-116587.17599999999</v>
      </c>
      <c r="K198" s="48">
        <v>7194.27</v>
      </c>
      <c r="L198" s="48">
        <v>219.34200000000001</v>
      </c>
      <c r="M198" s="48">
        <v>8511.3940000000002</v>
      </c>
      <c r="N198" s="48">
        <f t="shared" si="36"/>
        <v>-1097.7820000000002</v>
      </c>
      <c r="P198" s="196"/>
      <c r="Q198" s="196"/>
    </row>
    <row r="199" spans="2:17" s="1" customFormat="1" ht="50.1" hidden="1" customHeight="1">
      <c r="B199" s="7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34"/>
        <v>-669680.2980500001</v>
      </c>
      <c r="G199" s="47">
        <v>74897.354950000008</v>
      </c>
      <c r="H199" s="47">
        <v>9517.5949999999993</v>
      </c>
      <c r="I199" s="47">
        <v>196079.44200000001</v>
      </c>
      <c r="J199" s="47">
        <f t="shared" si="35"/>
        <v>-111664.49205</v>
      </c>
      <c r="K199" s="47">
        <v>4716.2259999999997</v>
      </c>
      <c r="L199" s="47">
        <v>60.378</v>
      </c>
      <c r="M199" s="47">
        <v>6151.8720000000003</v>
      </c>
      <c r="N199" s="47">
        <f t="shared" si="36"/>
        <v>-1375.2680000000009</v>
      </c>
      <c r="P199" s="196"/>
      <c r="Q199" s="196"/>
    </row>
    <row r="200" spans="2:17" s="1" customFormat="1" ht="50.1" hidden="1" customHeight="1">
      <c r="B200" s="76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34"/>
        <v>-748493.71300000011</v>
      </c>
      <c r="G200" s="48">
        <v>72660.202000000005</v>
      </c>
      <c r="H200" s="48">
        <v>9988.2900000000009</v>
      </c>
      <c r="I200" s="48">
        <v>224902.158</v>
      </c>
      <c r="J200" s="48">
        <f t="shared" si="35"/>
        <v>-142253.666</v>
      </c>
      <c r="K200" s="48">
        <v>5158.9350000000004</v>
      </c>
      <c r="L200" s="48">
        <v>263.59899999999999</v>
      </c>
      <c r="M200" s="48">
        <v>11604.707</v>
      </c>
      <c r="N200" s="48">
        <f t="shared" si="36"/>
        <v>-6182.1729999999998</v>
      </c>
      <c r="P200" s="196"/>
      <c r="Q200" s="196"/>
    </row>
    <row r="201" spans="2:17" s="1" customFormat="1" ht="50.1" hidden="1" customHeight="1">
      <c r="B201" s="7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34"/>
        <v>-659248.44500000007</v>
      </c>
      <c r="G201" s="47">
        <v>55669.822999999997</v>
      </c>
      <c r="H201" s="47">
        <v>9531.0470000000005</v>
      </c>
      <c r="I201" s="47">
        <v>214228.182</v>
      </c>
      <c r="J201" s="47">
        <f t="shared" si="35"/>
        <v>-149027.31200000001</v>
      </c>
      <c r="K201" s="47">
        <v>5065.6779999999999</v>
      </c>
      <c r="L201" s="47">
        <v>186.69900000000001</v>
      </c>
      <c r="M201" s="47">
        <v>9227.3389999999999</v>
      </c>
      <c r="N201" s="47">
        <f t="shared" si="36"/>
        <v>-3974.9620000000004</v>
      </c>
      <c r="P201" s="196"/>
      <c r="Q201" s="196"/>
    </row>
    <row r="202" spans="2:17" s="1" customFormat="1" ht="50.1" hidden="1" customHeight="1">
      <c r="B202" s="76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34"/>
        <v>-888272.0830000001</v>
      </c>
      <c r="G202" s="48">
        <v>51255.900999999998</v>
      </c>
      <c r="H202" s="48">
        <v>8154.6570000000002</v>
      </c>
      <c r="I202" s="48">
        <v>184489.818</v>
      </c>
      <c r="J202" s="48">
        <f t="shared" si="35"/>
        <v>-125079.26000000001</v>
      </c>
      <c r="K202" s="48">
        <v>5652.1760000000004</v>
      </c>
      <c r="L202" s="48">
        <v>111.16500000000001</v>
      </c>
      <c r="M202" s="48">
        <v>10402.235000000001</v>
      </c>
      <c r="N202" s="48">
        <f t="shared" si="36"/>
        <v>-4638.8940000000002</v>
      </c>
      <c r="P202" s="196"/>
      <c r="Q202" s="196"/>
    </row>
    <row r="203" spans="2:17" s="1" customFormat="1" ht="50.1" hidden="1" customHeight="1">
      <c r="B203" s="7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34"/>
        <v>-802203.91700000013</v>
      </c>
      <c r="G203" s="47">
        <v>76798.805999999997</v>
      </c>
      <c r="H203" s="47">
        <v>9594.8989999999994</v>
      </c>
      <c r="I203" s="47">
        <v>195026.88500000001</v>
      </c>
      <c r="J203" s="47">
        <f t="shared" si="35"/>
        <v>-108633.18000000001</v>
      </c>
      <c r="K203" s="47">
        <v>5303.8969999999999</v>
      </c>
      <c r="L203" s="47">
        <v>193.232</v>
      </c>
      <c r="M203" s="47">
        <v>10659.243</v>
      </c>
      <c r="N203" s="47">
        <f t="shared" si="36"/>
        <v>-5162.1140000000005</v>
      </c>
      <c r="P203" s="196"/>
      <c r="Q203" s="196"/>
    </row>
    <row r="204" spans="2:17" s="1" customFormat="1" ht="50.1" hidden="1" customHeight="1">
      <c r="B204" s="75">
        <v>2013</v>
      </c>
      <c r="C204" s="97"/>
      <c r="D204" s="97"/>
      <c r="E204" s="97"/>
      <c r="F204" s="97"/>
      <c r="G204" s="98"/>
      <c r="H204" s="98"/>
      <c r="I204" s="98"/>
      <c r="J204" s="98"/>
      <c r="K204" s="98"/>
      <c r="L204" s="98"/>
      <c r="M204" s="98"/>
      <c r="N204" s="98"/>
      <c r="P204" s="196"/>
      <c r="Q204" s="196"/>
    </row>
    <row r="205" spans="2:17" s="1" customFormat="1" ht="50.1" hidden="1" customHeight="1">
      <c r="B205" s="76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68" si="37">C205+D205-E205</f>
        <v>-752627.22499999998</v>
      </c>
      <c r="G205" s="48">
        <v>68485.698000000004</v>
      </c>
      <c r="H205" s="48">
        <v>9119.1180000000004</v>
      </c>
      <c r="I205" s="48">
        <v>170522.234</v>
      </c>
      <c r="J205" s="48">
        <f t="shared" ref="J205:J268" si="38">G205+H205-I205</f>
        <v>-92917.417999999991</v>
      </c>
      <c r="K205" s="48">
        <v>3919.3150000000001</v>
      </c>
      <c r="L205" s="48">
        <v>218.83</v>
      </c>
      <c r="M205" s="48">
        <v>8302.59</v>
      </c>
      <c r="N205" s="48">
        <f t="shared" ref="N205:N268" si="39">K205+L205-M205</f>
        <v>-4164.4449999999997</v>
      </c>
      <c r="P205" s="196"/>
      <c r="Q205" s="196"/>
    </row>
    <row r="206" spans="2:17" s="1" customFormat="1" ht="50.1" hidden="1" customHeight="1">
      <c r="B206" s="7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37"/>
        <v>-806898.00300000003</v>
      </c>
      <c r="G206" s="47">
        <v>59686.555</v>
      </c>
      <c r="H206" s="47">
        <v>7737.2730000000001</v>
      </c>
      <c r="I206" s="47">
        <v>158220.61600000001</v>
      </c>
      <c r="J206" s="47">
        <f t="shared" si="38"/>
        <v>-90796.788000000015</v>
      </c>
      <c r="K206" s="47">
        <v>4560.4189999999999</v>
      </c>
      <c r="L206" s="47">
        <v>260.8</v>
      </c>
      <c r="M206" s="47">
        <v>11314.976000000001</v>
      </c>
      <c r="N206" s="47">
        <f t="shared" si="39"/>
        <v>-6493.7570000000005</v>
      </c>
      <c r="P206" s="196"/>
      <c r="Q206" s="196"/>
    </row>
    <row r="207" spans="2:17" s="1" customFormat="1" ht="50.1" hidden="1" customHeight="1">
      <c r="B207" s="76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37"/>
        <v>-881647.80100000009</v>
      </c>
      <c r="G207" s="48">
        <v>62321.695</v>
      </c>
      <c r="H207" s="48">
        <v>4022.9940000000001</v>
      </c>
      <c r="I207" s="48">
        <v>215380.274</v>
      </c>
      <c r="J207" s="48">
        <f t="shared" si="38"/>
        <v>-149035.58500000002</v>
      </c>
      <c r="K207" s="48">
        <v>4523.0020000000004</v>
      </c>
      <c r="L207" s="48">
        <v>21.85</v>
      </c>
      <c r="M207" s="48">
        <v>9773.7360000000008</v>
      </c>
      <c r="N207" s="48">
        <f t="shared" si="39"/>
        <v>-5228.884</v>
      </c>
      <c r="P207" s="196"/>
      <c r="Q207" s="196"/>
    </row>
    <row r="208" spans="2:17" s="1" customFormat="1" ht="50.1" hidden="1" customHeight="1">
      <c r="B208" s="7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37"/>
        <v>-787866.24428999983</v>
      </c>
      <c r="G208" s="47">
        <v>63773.180999999997</v>
      </c>
      <c r="H208" s="47">
        <v>12067.441000000001</v>
      </c>
      <c r="I208" s="47">
        <v>201080.45800000001</v>
      </c>
      <c r="J208" s="47">
        <f t="shared" si="38"/>
        <v>-125239.83600000001</v>
      </c>
      <c r="K208" s="47">
        <v>6687.2730000000001</v>
      </c>
      <c r="L208" s="47">
        <v>104.04300000000001</v>
      </c>
      <c r="M208" s="47">
        <v>11057.15</v>
      </c>
      <c r="N208" s="47">
        <f t="shared" si="39"/>
        <v>-4265.8339999999998</v>
      </c>
      <c r="P208" s="196"/>
      <c r="Q208" s="196"/>
    </row>
    <row r="209" spans="2:17" s="1" customFormat="1" ht="50.1" hidden="1" customHeight="1">
      <c r="B209" s="76" t="s">
        <v>20</v>
      </c>
      <c r="C209" s="50">
        <v>406476.01</v>
      </c>
      <c r="D209" s="50">
        <v>67725.55</v>
      </c>
      <c r="E209" s="50">
        <v>1260569.702</v>
      </c>
      <c r="F209" s="50">
        <f t="shared" si="37"/>
        <v>-786368.14199999999</v>
      </c>
      <c r="G209" s="48">
        <v>58699.561000000002</v>
      </c>
      <c r="H209" s="48">
        <v>7352.7430000000004</v>
      </c>
      <c r="I209" s="48">
        <v>211761.04500000001</v>
      </c>
      <c r="J209" s="48">
        <f t="shared" si="38"/>
        <v>-145708.74100000001</v>
      </c>
      <c r="K209" s="48">
        <v>6680.75</v>
      </c>
      <c r="L209" s="48">
        <v>306.29599999999999</v>
      </c>
      <c r="M209" s="48">
        <v>13691.745000000001</v>
      </c>
      <c r="N209" s="48">
        <f t="shared" si="39"/>
        <v>-6704.6990000000005</v>
      </c>
      <c r="P209" s="196"/>
      <c r="Q209" s="196"/>
    </row>
    <row r="210" spans="2:17" s="1" customFormat="1" ht="50.1" hidden="1" customHeight="1">
      <c r="B210" s="7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37"/>
        <v>-831381.85299999989</v>
      </c>
      <c r="G210" s="47">
        <v>66659.777000000002</v>
      </c>
      <c r="H210" s="47">
        <v>8122.0940000000001</v>
      </c>
      <c r="I210" s="47">
        <v>177667.55499999999</v>
      </c>
      <c r="J210" s="47">
        <f t="shared" si="38"/>
        <v>-102885.68399999999</v>
      </c>
      <c r="K210" s="47">
        <v>8583.9979999999996</v>
      </c>
      <c r="L210" s="47">
        <v>238.601</v>
      </c>
      <c r="M210" s="47">
        <v>12746.082</v>
      </c>
      <c r="N210" s="47">
        <f t="shared" si="39"/>
        <v>-3923.4830000000002</v>
      </c>
      <c r="P210" s="196"/>
      <c r="Q210" s="196"/>
    </row>
    <row r="211" spans="2:17" s="1" customFormat="1" ht="50.1" hidden="1" customHeight="1">
      <c r="B211" s="76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37"/>
        <v>-903196.66645000014</v>
      </c>
      <c r="G211" s="48">
        <v>101340.82399999999</v>
      </c>
      <c r="H211" s="48">
        <v>11178.428</v>
      </c>
      <c r="I211" s="48">
        <v>192344.552</v>
      </c>
      <c r="J211" s="48">
        <f t="shared" si="38"/>
        <v>-79825.3</v>
      </c>
      <c r="K211" s="48">
        <v>4226.7579999999998</v>
      </c>
      <c r="L211" s="48">
        <v>150.804</v>
      </c>
      <c r="M211" s="48">
        <v>8371.8680000000004</v>
      </c>
      <c r="N211" s="48">
        <f t="shared" si="39"/>
        <v>-3994.3060000000005</v>
      </c>
      <c r="P211" s="196"/>
      <c r="Q211" s="196"/>
    </row>
    <row r="212" spans="2:17" s="1" customFormat="1" ht="50.1" hidden="1" customHeight="1">
      <c r="B212" s="7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37"/>
        <v>-801836.14750000008</v>
      </c>
      <c r="G212" s="47">
        <v>76146.1685</v>
      </c>
      <c r="H212" s="47">
        <v>8124.3649999999998</v>
      </c>
      <c r="I212" s="47">
        <v>193005.72700000001</v>
      </c>
      <c r="J212" s="47">
        <f t="shared" si="38"/>
        <v>-108735.19350000001</v>
      </c>
      <c r="K212" s="47">
        <v>6460.2129999999997</v>
      </c>
      <c r="L212" s="47">
        <v>57.418999999999997</v>
      </c>
      <c r="M212" s="47">
        <v>10549.529</v>
      </c>
      <c r="N212" s="47">
        <f t="shared" si="39"/>
        <v>-4031.8970000000008</v>
      </c>
      <c r="P212" s="196"/>
      <c r="Q212" s="196"/>
    </row>
    <row r="213" spans="2:17" s="1" customFormat="1" ht="50.1" hidden="1" customHeight="1">
      <c r="B213" s="76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37"/>
        <v>-957008.78700000001</v>
      </c>
      <c r="G213" s="48">
        <v>100997.41</v>
      </c>
      <c r="H213" s="48">
        <v>9682.8169999999991</v>
      </c>
      <c r="I213" s="48">
        <v>218595.948</v>
      </c>
      <c r="J213" s="48">
        <f t="shared" si="38"/>
        <v>-107915.72100000001</v>
      </c>
      <c r="K213" s="48">
        <v>7406.174</v>
      </c>
      <c r="L213" s="48">
        <v>161.87899999999999</v>
      </c>
      <c r="M213" s="48">
        <v>12424.793</v>
      </c>
      <c r="N213" s="48">
        <f t="shared" si="39"/>
        <v>-4856.74</v>
      </c>
      <c r="P213" s="196"/>
      <c r="Q213" s="196"/>
    </row>
    <row r="214" spans="2:17" s="1" customFormat="1" ht="50.1" hidden="1" customHeight="1">
      <c r="B214" s="7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37"/>
        <v>-877122.18599999999</v>
      </c>
      <c r="G214" s="47">
        <v>85501.653999999995</v>
      </c>
      <c r="H214" s="47">
        <v>14115.407999999999</v>
      </c>
      <c r="I214" s="47">
        <v>250258.905</v>
      </c>
      <c r="J214" s="47">
        <f t="shared" si="38"/>
        <v>-150641.84299999999</v>
      </c>
      <c r="K214" s="47">
        <v>6973.3119999999999</v>
      </c>
      <c r="L214" s="47">
        <v>23.190999999999999</v>
      </c>
      <c r="M214" s="47">
        <v>10279.684999999999</v>
      </c>
      <c r="N214" s="47">
        <f t="shared" si="39"/>
        <v>-3283.1819999999998</v>
      </c>
      <c r="P214" s="196"/>
      <c r="Q214" s="196"/>
    </row>
    <row r="215" spans="2:17" s="1" customFormat="1" ht="50.1" hidden="1" customHeight="1">
      <c r="B215" s="76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37"/>
        <v>-698392.74159999983</v>
      </c>
      <c r="G215" s="48">
        <v>70769.551000000007</v>
      </c>
      <c r="H215" s="48">
        <v>10275.484</v>
      </c>
      <c r="I215" s="48">
        <v>203927.622</v>
      </c>
      <c r="J215" s="48">
        <f t="shared" si="38"/>
        <v>-122882.587</v>
      </c>
      <c r="K215" s="48">
        <v>7311.0169999999998</v>
      </c>
      <c r="L215" s="48">
        <v>76.878</v>
      </c>
      <c r="M215" s="48">
        <v>9222.0889999999999</v>
      </c>
      <c r="N215" s="48">
        <f t="shared" si="39"/>
        <v>-1834.1940000000004</v>
      </c>
      <c r="P215" s="196"/>
      <c r="Q215" s="196"/>
    </row>
    <row r="216" spans="2:17" s="1" customFormat="1" ht="50.1" hidden="1" customHeight="1">
      <c r="B216" s="7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37"/>
        <v>-964975.53035400005</v>
      </c>
      <c r="G216" s="47">
        <v>78922.532999999996</v>
      </c>
      <c r="H216" s="47">
        <v>8718.8629999999994</v>
      </c>
      <c r="I216" s="47">
        <v>214696.93309000001</v>
      </c>
      <c r="J216" s="47">
        <f t="shared" si="38"/>
        <v>-127055.53709000001</v>
      </c>
      <c r="K216" s="47">
        <v>5424.4089999999997</v>
      </c>
      <c r="L216" s="47">
        <v>137.59299999999999</v>
      </c>
      <c r="M216" s="47">
        <v>11784.132300000001</v>
      </c>
      <c r="N216" s="47">
        <f t="shared" si="39"/>
        <v>-6222.1303000000016</v>
      </c>
      <c r="P216" s="196"/>
      <c r="Q216" s="196"/>
    </row>
    <row r="217" spans="2:17" s="1" customFormat="1" ht="50.1" hidden="1" customHeight="1">
      <c r="B217" s="75">
        <v>2014</v>
      </c>
      <c r="C217" s="97"/>
      <c r="D217" s="97"/>
      <c r="E217" s="97"/>
      <c r="F217" s="97"/>
      <c r="G217" s="98"/>
      <c r="H217" s="98"/>
      <c r="I217" s="98"/>
      <c r="J217" s="98"/>
      <c r="K217" s="98"/>
      <c r="L217" s="98"/>
      <c r="M217" s="98"/>
      <c r="N217" s="98"/>
      <c r="P217" s="196"/>
      <c r="Q217" s="196"/>
    </row>
    <row r="218" spans="2:17" s="1" customFormat="1" ht="50.1" hidden="1" customHeight="1">
      <c r="B218" s="76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si="37"/>
        <v>-897795.31498999998</v>
      </c>
      <c r="G218" s="48">
        <v>79384.604000000007</v>
      </c>
      <c r="H218" s="48">
        <v>10348.108</v>
      </c>
      <c r="I218" s="48">
        <v>177177.59156999999</v>
      </c>
      <c r="J218" s="48">
        <f t="shared" si="38"/>
        <v>-87444.87956999999</v>
      </c>
      <c r="K218" s="48">
        <v>3375.6329999999998</v>
      </c>
      <c r="L218" s="48">
        <v>183.04599999999999</v>
      </c>
      <c r="M218" s="48">
        <v>12484.684999999999</v>
      </c>
      <c r="N218" s="48">
        <f t="shared" si="39"/>
        <v>-8926.0059999999994</v>
      </c>
      <c r="P218" s="196"/>
      <c r="Q218" s="196"/>
    </row>
    <row r="219" spans="2:17" s="1" customFormat="1" ht="50.1" hidden="1" customHeight="1">
      <c r="B219" s="7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37"/>
        <v>-679862.62790000008</v>
      </c>
      <c r="G219" s="47">
        <v>68644.061000000002</v>
      </c>
      <c r="H219" s="47">
        <v>9704.0750000000007</v>
      </c>
      <c r="I219" s="47">
        <v>172199.693</v>
      </c>
      <c r="J219" s="47">
        <f t="shared" si="38"/>
        <v>-93851.557000000001</v>
      </c>
      <c r="K219" s="47">
        <v>3803.6469999999999</v>
      </c>
      <c r="L219" s="47">
        <v>70.563999999999993</v>
      </c>
      <c r="M219" s="47">
        <v>9271.9009999999998</v>
      </c>
      <c r="N219" s="47">
        <f t="shared" si="39"/>
        <v>-5397.6900000000005</v>
      </c>
      <c r="P219" s="196"/>
      <c r="Q219" s="196"/>
    </row>
    <row r="220" spans="2:17" s="1" customFormat="1" ht="50.1" hidden="1" customHeight="1">
      <c r="B220" s="76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37"/>
        <v>-764707.03368000011</v>
      </c>
      <c r="G220" s="48">
        <v>80273.430500000002</v>
      </c>
      <c r="H220" s="48">
        <v>12652.194</v>
      </c>
      <c r="I220" s="48">
        <v>181603.40700000001</v>
      </c>
      <c r="J220" s="48">
        <f t="shared" si="38"/>
        <v>-88677.782500000001</v>
      </c>
      <c r="K220" s="48">
        <v>6862.6779999999999</v>
      </c>
      <c r="L220" s="48">
        <v>374.27</v>
      </c>
      <c r="M220" s="48">
        <v>11400.19</v>
      </c>
      <c r="N220" s="48">
        <f t="shared" si="39"/>
        <v>-4163.2420000000002</v>
      </c>
      <c r="P220" s="196"/>
      <c r="Q220" s="196"/>
    </row>
    <row r="221" spans="2:17" s="1" customFormat="1" ht="50.1" hidden="1" customHeight="1">
      <c r="B221" s="7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37"/>
        <v>-1034552.4000500001</v>
      </c>
      <c r="G221" s="47">
        <v>86462.289499999999</v>
      </c>
      <c r="H221" s="47">
        <v>7244.1790000000001</v>
      </c>
      <c r="I221" s="47">
        <v>222473.69200000001</v>
      </c>
      <c r="J221" s="47">
        <f t="shared" si="38"/>
        <v>-128767.22350000001</v>
      </c>
      <c r="K221" s="47">
        <v>4724.3630000000003</v>
      </c>
      <c r="L221" s="47">
        <v>303.75099999999998</v>
      </c>
      <c r="M221" s="47">
        <v>11598.558000000001</v>
      </c>
      <c r="N221" s="47">
        <f t="shared" si="39"/>
        <v>-6570.4440000000004</v>
      </c>
      <c r="P221" s="196"/>
      <c r="Q221" s="196"/>
    </row>
    <row r="222" spans="2:17" s="1" customFormat="1" ht="50.1" hidden="1" customHeight="1">
      <c r="B222" s="76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37"/>
        <v>-901292.82591499994</v>
      </c>
      <c r="G222" s="48">
        <v>76796.737999999998</v>
      </c>
      <c r="H222" s="48">
        <v>7138.6459999999997</v>
      </c>
      <c r="I222" s="48">
        <v>258789.06400000001</v>
      </c>
      <c r="J222" s="48">
        <f t="shared" si="38"/>
        <v>-174853.68000000002</v>
      </c>
      <c r="K222" s="48">
        <v>5651.0010000000002</v>
      </c>
      <c r="L222" s="48">
        <v>1829.2329999999999</v>
      </c>
      <c r="M222" s="48">
        <v>10969.629000000001</v>
      </c>
      <c r="N222" s="48">
        <f t="shared" si="39"/>
        <v>-3489.3950000000004</v>
      </c>
      <c r="P222" s="196"/>
      <c r="Q222" s="196"/>
    </row>
    <row r="223" spans="2:17" s="1" customFormat="1" ht="50.1" hidden="1" customHeight="1">
      <c r="B223" s="7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37"/>
        <v>-958658.40298999997</v>
      </c>
      <c r="G223" s="47">
        <v>84733.777000000002</v>
      </c>
      <c r="H223" s="47">
        <v>9109.9419999999991</v>
      </c>
      <c r="I223" s="47">
        <v>241697.58249999999</v>
      </c>
      <c r="J223" s="47">
        <f t="shared" si="38"/>
        <v>-147853.86349999998</v>
      </c>
      <c r="K223" s="47">
        <v>9368.98</v>
      </c>
      <c r="L223" s="47">
        <v>293.62</v>
      </c>
      <c r="M223" s="47">
        <v>10005.273999999999</v>
      </c>
      <c r="N223" s="47">
        <f t="shared" si="39"/>
        <v>-342.67399999999907</v>
      </c>
      <c r="P223" s="196"/>
      <c r="Q223" s="196"/>
    </row>
    <row r="224" spans="2:17" s="1" customFormat="1" ht="50.1" hidden="1" customHeight="1">
      <c r="B224" s="76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37"/>
        <v>-699741.82209999999</v>
      </c>
      <c r="G224" s="48">
        <v>66308.157999999996</v>
      </c>
      <c r="H224" s="48">
        <v>6044.9110000000001</v>
      </c>
      <c r="I224" s="48">
        <v>183374.9</v>
      </c>
      <c r="J224" s="48">
        <f t="shared" si="38"/>
        <v>-111021.83100000001</v>
      </c>
      <c r="K224" s="48">
        <v>5134.0060000000003</v>
      </c>
      <c r="L224" s="48">
        <v>756.33199999999999</v>
      </c>
      <c r="M224" s="48">
        <v>9727.1759999999995</v>
      </c>
      <c r="N224" s="48">
        <f t="shared" si="39"/>
        <v>-3836.8379999999988</v>
      </c>
      <c r="P224" s="196"/>
      <c r="Q224" s="196"/>
    </row>
    <row r="225" spans="2:17" s="1" customFormat="1" ht="50.1" hidden="1" customHeight="1">
      <c r="B225" s="7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37"/>
        <v>-930948.53450000018</v>
      </c>
      <c r="G225" s="47">
        <v>82672.838199999998</v>
      </c>
      <c r="H225" s="47">
        <v>8169.3519999999999</v>
      </c>
      <c r="I225" s="47">
        <v>187239.7046</v>
      </c>
      <c r="J225" s="47">
        <f t="shared" si="38"/>
        <v>-96397.5144</v>
      </c>
      <c r="K225" s="47">
        <v>8443.6049999999996</v>
      </c>
      <c r="L225" s="47">
        <v>336.57799999999997</v>
      </c>
      <c r="M225" s="47">
        <v>12642.566999999999</v>
      </c>
      <c r="N225" s="47">
        <f t="shared" si="39"/>
        <v>-3862.384</v>
      </c>
      <c r="P225" s="196"/>
      <c r="Q225" s="196"/>
    </row>
    <row r="226" spans="2:17" s="1" customFormat="1" ht="50.1" hidden="1" customHeight="1">
      <c r="B226" s="76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37"/>
        <v>-820048.93697000016</v>
      </c>
      <c r="G226" s="48">
        <v>123937.5555</v>
      </c>
      <c r="H226" s="48">
        <v>11485.337</v>
      </c>
      <c r="I226" s="48">
        <v>239351.50700000001</v>
      </c>
      <c r="J226" s="48">
        <f t="shared" si="38"/>
        <v>-103928.6145</v>
      </c>
      <c r="K226" s="48">
        <v>9431.4549999999999</v>
      </c>
      <c r="L226" s="48">
        <v>200.488</v>
      </c>
      <c r="M226" s="48">
        <v>14708.184999999999</v>
      </c>
      <c r="N226" s="48">
        <f t="shared" si="39"/>
        <v>-5076.2420000000002</v>
      </c>
      <c r="P226" s="196"/>
      <c r="Q226" s="196"/>
    </row>
    <row r="227" spans="2:17" s="1" customFormat="1" ht="50.1" hidden="1" customHeight="1">
      <c r="B227" s="7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37"/>
        <v>-856643.81260999991</v>
      </c>
      <c r="G227" s="47">
        <v>68937.732199999999</v>
      </c>
      <c r="H227" s="47">
        <v>6092.6779999999999</v>
      </c>
      <c r="I227" s="47">
        <v>225539.342</v>
      </c>
      <c r="J227" s="47">
        <f t="shared" si="38"/>
        <v>-150508.93180000002</v>
      </c>
      <c r="K227" s="47">
        <v>6523.87</v>
      </c>
      <c r="L227" s="47">
        <v>100.95399999999999</v>
      </c>
      <c r="M227" s="47">
        <v>9622.1749999999993</v>
      </c>
      <c r="N227" s="47">
        <f t="shared" si="39"/>
        <v>-2997.3509999999997</v>
      </c>
      <c r="P227" s="196"/>
      <c r="Q227" s="196"/>
    </row>
    <row r="228" spans="2:17" s="1" customFormat="1" ht="50.1" hidden="1" customHeight="1">
      <c r="B228" s="76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37"/>
        <v>-1014580.5392699998</v>
      </c>
      <c r="G228" s="48">
        <v>74144.658100000001</v>
      </c>
      <c r="H228" s="48">
        <v>5997.134</v>
      </c>
      <c r="I228" s="48">
        <v>282444.00900000002</v>
      </c>
      <c r="J228" s="48">
        <f t="shared" si="38"/>
        <v>-202302.2169</v>
      </c>
      <c r="K228" s="48">
        <v>7760.1360000000004</v>
      </c>
      <c r="L228" s="48">
        <v>367.19600000000003</v>
      </c>
      <c r="M228" s="48">
        <v>12440.147999999999</v>
      </c>
      <c r="N228" s="48">
        <f t="shared" si="39"/>
        <v>-4312.8159999999989</v>
      </c>
      <c r="P228" s="196"/>
      <c r="Q228" s="196"/>
    </row>
    <row r="229" spans="2:17" s="1" customFormat="1" ht="50.1" hidden="1" customHeight="1">
      <c r="B229" s="7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37"/>
        <v>-768139.83966000006</v>
      </c>
      <c r="G229" s="47">
        <v>74560.709000000003</v>
      </c>
      <c r="H229" s="47">
        <v>7659.4539999999997</v>
      </c>
      <c r="I229" s="47">
        <v>258846.47</v>
      </c>
      <c r="J229" s="47">
        <f t="shared" si="38"/>
        <v>-176626.307</v>
      </c>
      <c r="K229" s="47">
        <v>9700.9770000000008</v>
      </c>
      <c r="L229" s="47">
        <v>108.76</v>
      </c>
      <c r="M229" s="47">
        <v>10243.86</v>
      </c>
      <c r="N229" s="47">
        <f t="shared" si="39"/>
        <v>-434.12299999999959</v>
      </c>
      <c r="P229" s="196"/>
      <c r="Q229" s="196"/>
    </row>
    <row r="230" spans="2:17" s="1" customFormat="1" ht="50.1" hidden="1" customHeight="1">
      <c r="B230" s="75">
        <v>2015</v>
      </c>
      <c r="C230" s="97"/>
      <c r="D230" s="97"/>
      <c r="E230" s="97"/>
      <c r="F230" s="97"/>
      <c r="G230" s="98"/>
      <c r="H230" s="98"/>
      <c r="I230" s="98"/>
      <c r="J230" s="98"/>
      <c r="K230" s="98"/>
      <c r="L230" s="98"/>
      <c r="M230" s="98"/>
      <c r="N230" s="98"/>
      <c r="P230" s="196"/>
      <c r="Q230" s="196"/>
    </row>
    <row r="231" spans="2:17" s="1" customFormat="1" ht="50.1" hidden="1" customHeight="1">
      <c r="B231" s="76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si="37"/>
        <v>-576248.2906200001</v>
      </c>
      <c r="G231" s="48">
        <v>71474.290999999997</v>
      </c>
      <c r="H231" s="48">
        <v>8793.5509999999995</v>
      </c>
      <c r="I231" s="48">
        <v>155475.65299999999</v>
      </c>
      <c r="J231" s="48">
        <f t="shared" si="38"/>
        <v>-75207.810999999987</v>
      </c>
      <c r="K231" s="48">
        <v>3940.384</v>
      </c>
      <c r="L231" s="48">
        <v>39.267000000000003</v>
      </c>
      <c r="M231" s="48">
        <v>10537.689</v>
      </c>
      <c r="N231" s="48">
        <f t="shared" si="39"/>
        <v>-6558.0380000000005</v>
      </c>
      <c r="P231" s="196"/>
      <c r="Q231" s="196"/>
    </row>
    <row r="232" spans="2:17" s="1" customFormat="1" ht="50.1" hidden="1" customHeight="1">
      <c r="B232" s="7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37"/>
        <v>-760368.67745000008</v>
      </c>
      <c r="G232" s="47">
        <v>43977.980750000002</v>
      </c>
      <c r="H232" s="47">
        <v>4338.1059999999998</v>
      </c>
      <c r="I232" s="47">
        <v>174249.51199999999</v>
      </c>
      <c r="J232" s="47">
        <f t="shared" si="38"/>
        <v>-125933.42524999999</v>
      </c>
      <c r="K232" s="47">
        <v>6644.7150000000001</v>
      </c>
      <c r="L232" s="47">
        <v>42.813000000000002</v>
      </c>
      <c r="M232" s="47">
        <v>7997.5360000000001</v>
      </c>
      <c r="N232" s="47">
        <f t="shared" si="39"/>
        <v>-1310.0079999999998</v>
      </c>
      <c r="P232" s="196"/>
      <c r="Q232" s="196"/>
    </row>
    <row r="233" spans="2:17" s="1" customFormat="1" ht="50.1" hidden="1" customHeight="1">
      <c r="B233" s="76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37"/>
        <v>-816160.93098999991</v>
      </c>
      <c r="G233" s="48">
        <v>66595.3845</v>
      </c>
      <c r="H233" s="48">
        <v>7229.4480000000003</v>
      </c>
      <c r="I233" s="48">
        <v>187406.027</v>
      </c>
      <c r="J233" s="48">
        <f t="shared" si="38"/>
        <v>-113581.1945</v>
      </c>
      <c r="K233" s="48">
        <v>10055.255999999999</v>
      </c>
      <c r="L233" s="48">
        <v>96.304000000000002</v>
      </c>
      <c r="M233" s="48">
        <v>11387.528</v>
      </c>
      <c r="N233" s="48">
        <f t="shared" si="39"/>
        <v>-1235.9680000000008</v>
      </c>
      <c r="P233" s="196"/>
      <c r="Q233" s="196"/>
    </row>
    <row r="234" spans="2:17" s="1" customFormat="1" ht="50.1" hidden="1" customHeight="1">
      <c r="B234" s="7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37"/>
        <v>-757999.91119999997</v>
      </c>
      <c r="G234" s="47">
        <v>65154.368399999999</v>
      </c>
      <c r="H234" s="47">
        <v>6907.7209999999995</v>
      </c>
      <c r="I234" s="47">
        <v>199166.07999999999</v>
      </c>
      <c r="J234" s="47">
        <f t="shared" si="38"/>
        <v>-127103.99059999999</v>
      </c>
      <c r="K234" s="47">
        <v>7122.1189999999997</v>
      </c>
      <c r="L234" s="47">
        <v>66.483000000000004</v>
      </c>
      <c r="M234" s="47">
        <v>13200.043</v>
      </c>
      <c r="N234" s="47">
        <f t="shared" si="39"/>
        <v>-6011.4409999999998</v>
      </c>
      <c r="P234" s="196"/>
      <c r="Q234" s="196"/>
    </row>
    <row r="235" spans="2:17" s="1" customFormat="1" ht="50.1" hidden="1" customHeight="1">
      <c r="B235" s="76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37"/>
        <v>-825852.51654999983</v>
      </c>
      <c r="G235" s="48">
        <v>81398.100999999995</v>
      </c>
      <c r="H235" s="48">
        <v>9711.3819999999996</v>
      </c>
      <c r="I235" s="48">
        <v>260494.652</v>
      </c>
      <c r="J235" s="48">
        <f t="shared" si="38"/>
        <v>-169385.16899999999</v>
      </c>
      <c r="K235" s="48">
        <v>5865.6589999999997</v>
      </c>
      <c r="L235" s="48">
        <v>209.94399999999999</v>
      </c>
      <c r="M235" s="48">
        <v>14111.42</v>
      </c>
      <c r="N235" s="48">
        <f t="shared" si="39"/>
        <v>-8035.817</v>
      </c>
      <c r="P235" s="196"/>
      <c r="Q235" s="196"/>
    </row>
    <row r="236" spans="2:17" s="1" customFormat="1" ht="50.1" hidden="1" customHeight="1">
      <c r="B236" s="7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37"/>
        <v>-644524.24286</v>
      </c>
      <c r="G236" s="47">
        <v>106142.49400000001</v>
      </c>
      <c r="H236" s="47">
        <v>5596.7929999999997</v>
      </c>
      <c r="I236" s="47">
        <v>190607.28700000001</v>
      </c>
      <c r="J236" s="47">
        <f t="shared" si="38"/>
        <v>-78868</v>
      </c>
      <c r="K236" s="47">
        <v>6403.2240000000002</v>
      </c>
      <c r="L236" s="47">
        <v>209.36</v>
      </c>
      <c r="M236" s="47">
        <v>14118.937</v>
      </c>
      <c r="N236" s="47">
        <f t="shared" si="39"/>
        <v>-7506.3530000000001</v>
      </c>
      <c r="P236" s="196"/>
      <c r="Q236" s="196"/>
    </row>
    <row r="237" spans="2:17" s="1" customFormat="1" ht="50.1" hidden="1" customHeight="1">
      <c r="B237" s="76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37"/>
        <v>-836199.44199999992</v>
      </c>
      <c r="G237" s="48">
        <v>80559.7111</v>
      </c>
      <c r="H237" s="48">
        <v>3993.1060000000002</v>
      </c>
      <c r="I237" s="48">
        <v>203854.041</v>
      </c>
      <c r="J237" s="48">
        <f t="shared" si="38"/>
        <v>-119301.2239</v>
      </c>
      <c r="K237" s="48">
        <v>4454.38</v>
      </c>
      <c r="L237" s="48">
        <v>84.938999999999993</v>
      </c>
      <c r="M237" s="48">
        <v>11982.913</v>
      </c>
      <c r="N237" s="48">
        <f t="shared" si="39"/>
        <v>-7443.5940000000001</v>
      </c>
      <c r="P237" s="196"/>
      <c r="Q237" s="196"/>
    </row>
    <row r="238" spans="2:17" s="1" customFormat="1" ht="50.1" hidden="1" customHeight="1">
      <c r="B238" s="7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37"/>
        <v>-892427.73893999984</v>
      </c>
      <c r="G238" s="47">
        <v>94495.883400000006</v>
      </c>
      <c r="H238" s="47">
        <v>5356.56</v>
      </c>
      <c r="I238" s="47">
        <v>232965.91500000001</v>
      </c>
      <c r="J238" s="47">
        <f t="shared" si="38"/>
        <v>-133113.47159999999</v>
      </c>
      <c r="K238" s="47">
        <v>6702.5550000000003</v>
      </c>
      <c r="L238" s="47">
        <v>181.589</v>
      </c>
      <c r="M238" s="47">
        <v>13157.189</v>
      </c>
      <c r="N238" s="47">
        <f t="shared" si="39"/>
        <v>-6273.0450000000001</v>
      </c>
      <c r="P238" s="196"/>
      <c r="Q238" s="196"/>
    </row>
    <row r="239" spans="2:17" s="1" customFormat="1" ht="50.1" hidden="1" customHeight="1">
      <c r="B239" s="76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37"/>
        <v>-659803.40091000008</v>
      </c>
      <c r="G239" s="48">
        <v>104062.9225</v>
      </c>
      <c r="H239" s="48">
        <v>5983.0730000000003</v>
      </c>
      <c r="I239" s="48">
        <v>162187.24900000001</v>
      </c>
      <c r="J239" s="48">
        <f t="shared" si="38"/>
        <v>-52141.253500000006</v>
      </c>
      <c r="K239" s="48">
        <v>6399.058</v>
      </c>
      <c r="L239" s="48">
        <v>93.058000000000007</v>
      </c>
      <c r="M239" s="48">
        <v>11986.021000000001</v>
      </c>
      <c r="N239" s="48">
        <f t="shared" si="39"/>
        <v>-5493.9050000000007</v>
      </c>
      <c r="P239" s="196"/>
      <c r="Q239" s="196"/>
    </row>
    <row r="240" spans="2:17" s="1" customFormat="1" ht="50.1" hidden="1" customHeight="1">
      <c r="B240" s="7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37"/>
        <v>-749747.1017</v>
      </c>
      <c r="G240" s="47">
        <v>91033.186300000001</v>
      </c>
      <c r="H240" s="47">
        <v>6690.2759999999998</v>
      </c>
      <c r="I240" s="47">
        <v>251631.72500000001</v>
      </c>
      <c r="J240" s="47">
        <f t="shared" si="38"/>
        <v>-153908.26270000002</v>
      </c>
      <c r="K240" s="47">
        <v>7217.8530000000001</v>
      </c>
      <c r="L240" s="47">
        <v>147.85499999999999</v>
      </c>
      <c r="M240" s="47">
        <v>13876.924999999999</v>
      </c>
      <c r="N240" s="47">
        <f t="shared" si="39"/>
        <v>-6511.2169999999996</v>
      </c>
      <c r="P240" s="196"/>
      <c r="Q240" s="196"/>
    </row>
    <row r="241" spans="2:17" s="1" customFormat="1" ht="50.1" hidden="1" customHeight="1">
      <c r="B241" s="76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37"/>
        <v>-778291.06614999997</v>
      </c>
      <c r="G241" s="48">
        <v>59329.266600000003</v>
      </c>
      <c r="H241" s="48">
        <v>18494.147000000001</v>
      </c>
      <c r="I241" s="48">
        <v>239871.83499999999</v>
      </c>
      <c r="J241" s="48">
        <f t="shared" si="38"/>
        <v>-162048.42139999999</v>
      </c>
      <c r="K241" s="48">
        <v>7823.5510000000004</v>
      </c>
      <c r="L241" s="48">
        <v>146.136</v>
      </c>
      <c r="M241" s="48">
        <v>11098.71</v>
      </c>
      <c r="N241" s="48">
        <f t="shared" si="39"/>
        <v>-3129.0229999999983</v>
      </c>
      <c r="P241" s="196"/>
      <c r="Q241" s="196"/>
    </row>
    <row r="242" spans="2:17" s="1" customFormat="1" ht="50.1" hidden="1" customHeight="1">
      <c r="B242" s="7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37"/>
        <v>-678146.70404999994</v>
      </c>
      <c r="G242" s="47">
        <v>55903.076999999997</v>
      </c>
      <c r="H242" s="47">
        <v>5597.3109999999997</v>
      </c>
      <c r="I242" s="47">
        <v>180056.171</v>
      </c>
      <c r="J242" s="47">
        <f t="shared" si="38"/>
        <v>-118555.783</v>
      </c>
      <c r="K242" s="47">
        <v>6085.4470000000001</v>
      </c>
      <c r="L242" s="47">
        <v>216.53800000000001</v>
      </c>
      <c r="M242" s="47">
        <v>12092.293</v>
      </c>
      <c r="N242" s="47">
        <f t="shared" si="39"/>
        <v>-5790.3079999999991</v>
      </c>
      <c r="P242" s="196"/>
      <c r="Q242" s="196"/>
    </row>
    <row r="243" spans="2:17" s="1" customFormat="1" ht="50.1" hidden="1" customHeight="1">
      <c r="B243" s="75">
        <v>2016</v>
      </c>
      <c r="C243" s="97"/>
      <c r="D243" s="97"/>
      <c r="E243" s="97"/>
      <c r="F243" s="97"/>
      <c r="G243" s="98"/>
      <c r="H243" s="98"/>
      <c r="I243" s="98"/>
      <c r="J243" s="98"/>
      <c r="K243" s="98"/>
      <c r="L243" s="98"/>
      <c r="M243" s="98"/>
      <c r="N243" s="98"/>
      <c r="P243" s="196"/>
      <c r="Q243" s="196"/>
    </row>
    <row r="244" spans="2:17" s="1" customFormat="1" ht="50.1" hidden="1" customHeight="1">
      <c r="B244" s="76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si="37"/>
        <v>-779088.86769999983</v>
      </c>
      <c r="G244" s="48">
        <v>45085.357299999996</v>
      </c>
      <c r="H244" s="48">
        <v>5595.4049999999997</v>
      </c>
      <c r="I244" s="48">
        <v>215169.761</v>
      </c>
      <c r="J244" s="48">
        <f t="shared" si="38"/>
        <v>-164488.9987</v>
      </c>
      <c r="K244" s="48">
        <v>5653.89</v>
      </c>
      <c r="L244" s="48">
        <v>7.4580000000000002</v>
      </c>
      <c r="M244" s="48">
        <v>11573.427</v>
      </c>
      <c r="N244" s="48">
        <f t="shared" si="39"/>
        <v>-5912.0789999999997</v>
      </c>
      <c r="P244" s="196"/>
      <c r="Q244" s="196"/>
    </row>
    <row r="245" spans="2:17" s="1" customFormat="1" ht="50.1" hidden="1" customHeight="1">
      <c r="B245" s="7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37"/>
        <v>-670274.6585100001</v>
      </c>
      <c r="G245" s="47">
        <v>41485.023700000005</v>
      </c>
      <c r="H245" s="47">
        <v>5820.1880000000001</v>
      </c>
      <c r="I245" s="47">
        <v>171683.32399999999</v>
      </c>
      <c r="J245" s="47">
        <f t="shared" si="38"/>
        <v>-124378.11229999998</v>
      </c>
      <c r="K245" s="47">
        <v>6934.4279999999999</v>
      </c>
      <c r="L245" s="47">
        <v>135.12100000000001</v>
      </c>
      <c r="M245" s="47">
        <v>11414.177</v>
      </c>
      <c r="N245" s="47">
        <f t="shared" si="39"/>
        <v>-4344.6279999999997</v>
      </c>
      <c r="P245" s="196"/>
      <c r="Q245" s="196"/>
    </row>
    <row r="246" spans="2:17" s="1" customFormat="1" ht="50.1" hidden="1" customHeight="1">
      <c r="B246" s="76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37"/>
        <v>-829472.55642000004</v>
      </c>
      <c r="G246" s="48">
        <v>48069.243499999997</v>
      </c>
      <c r="H246" s="48">
        <v>5812.3370000000004</v>
      </c>
      <c r="I246" s="48">
        <v>315838.88799999998</v>
      </c>
      <c r="J246" s="48">
        <f t="shared" si="38"/>
        <v>-261957.3075</v>
      </c>
      <c r="K246" s="48">
        <v>6629.2969999999996</v>
      </c>
      <c r="L246" s="48">
        <v>312.09300000000002</v>
      </c>
      <c r="M246" s="48">
        <v>11731.297</v>
      </c>
      <c r="N246" s="48">
        <f t="shared" si="39"/>
        <v>-4789.9070000000011</v>
      </c>
      <c r="P246" s="196"/>
      <c r="Q246" s="196"/>
    </row>
    <row r="247" spans="2:17" s="1" customFormat="1" ht="50.1" hidden="1" customHeight="1">
      <c r="B247" s="7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37"/>
        <v>-728512.06599999988</v>
      </c>
      <c r="G247" s="47">
        <v>55920.864999999998</v>
      </c>
      <c r="H247" s="47">
        <v>6214.5259999999998</v>
      </c>
      <c r="I247" s="47">
        <v>211291.106</v>
      </c>
      <c r="J247" s="47">
        <f t="shared" si="38"/>
        <v>-149155.715</v>
      </c>
      <c r="K247" s="47">
        <v>6354.6229999999996</v>
      </c>
      <c r="L247" s="47">
        <v>279.93599999999998</v>
      </c>
      <c r="M247" s="47">
        <v>14709.268</v>
      </c>
      <c r="N247" s="47">
        <f t="shared" si="39"/>
        <v>-8074.7090000000007</v>
      </c>
      <c r="P247" s="196"/>
      <c r="Q247" s="196"/>
    </row>
    <row r="248" spans="2:17" s="1" customFormat="1" ht="50.1" hidden="1" customHeight="1">
      <c r="B248" s="76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37"/>
        <v>-681354.6719999999</v>
      </c>
      <c r="G248" s="48">
        <v>76667.288</v>
      </c>
      <c r="H248" s="48">
        <v>7790.8890000000001</v>
      </c>
      <c r="I248" s="48">
        <v>220157.902</v>
      </c>
      <c r="J248" s="48">
        <f t="shared" si="38"/>
        <v>-135699.72500000001</v>
      </c>
      <c r="K248" s="48">
        <v>5300.5889999999999</v>
      </c>
      <c r="L248" s="48">
        <v>105.277</v>
      </c>
      <c r="M248" s="48">
        <v>13503.933000000001</v>
      </c>
      <c r="N248" s="48">
        <f t="shared" si="39"/>
        <v>-8098.0670000000009</v>
      </c>
      <c r="P248" s="196"/>
      <c r="Q248" s="196"/>
    </row>
    <row r="249" spans="2:17" s="1" customFormat="1" ht="50.1" hidden="1" customHeight="1">
      <c r="B249" s="7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37"/>
        <v>-611167.50319999992</v>
      </c>
      <c r="G249" s="47">
        <v>82624.749799999991</v>
      </c>
      <c r="H249" s="47">
        <v>6195.7470000000003</v>
      </c>
      <c r="I249" s="47">
        <v>195984.519</v>
      </c>
      <c r="J249" s="47">
        <f t="shared" si="38"/>
        <v>-107164.02220000001</v>
      </c>
      <c r="K249" s="47">
        <v>5250.9229999999998</v>
      </c>
      <c r="L249" s="47">
        <v>28.036999999999999</v>
      </c>
      <c r="M249" s="47">
        <v>9196.1149999999998</v>
      </c>
      <c r="N249" s="47">
        <f t="shared" si="39"/>
        <v>-3917.1549999999997</v>
      </c>
      <c r="P249" s="196"/>
      <c r="Q249" s="196"/>
    </row>
    <row r="250" spans="2:17" s="1" customFormat="1" ht="50.1" hidden="1" customHeight="1">
      <c r="B250" s="76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37"/>
        <v>-534034.5612</v>
      </c>
      <c r="G250" s="48">
        <v>68919.776799999992</v>
      </c>
      <c r="H250" s="48">
        <v>5261.3209999999999</v>
      </c>
      <c r="I250" s="48">
        <v>174202.658</v>
      </c>
      <c r="J250" s="48">
        <f t="shared" si="38"/>
        <v>-100021.56020000001</v>
      </c>
      <c r="K250" s="48">
        <v>4434.34</v>
      </c>
      <c r="L250" s="48">
        <v>823.26800000000003</v>
      </c>
      <c r="M250" s="48">
        <v>11695.546</v>
      </c>
      <c r="N250" s="48">
        <f t="shared" si="39"/>
        <v>-6437.9380000000001</v>
      </c>
      <c r="P250" s="196"/>
      <c r="Q250" s="196"/>
    </row>
    <row r="251" spans="2:17" s="1" customFormat="1" ht="50.1" hidden="1" customHeight="1">
      <c r="B251" s="7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37"/>
        <v>-672415.14808000007</v>
      </c>
      <c r="G251" s="47">
        <v>105122.298</v>
      </c>
      <c r="H251" s="47">
        <v>5805.8530000000001</v>
      </c>
      <c r="I251" s="47">
        <v>267446.375</v>
      </c>
      <c r="J251" s="47">
        <f t="shared" si="38"/>
        <v>-156518.22399999999</v>
      </c>
      <c r="K251" s="47">
        <v>6761.7690000000002</v>
      </c>
      <c r="L251" s="47">
        <v>183.607</v>
      </c>
      <c r="M251" s="47">
        <v>16025.601000000001</v>
      </c>
      <c r="N251" s="47">
        <f t="shared" si="39"/>
        <v>-9080.2250000000004</v>
      </c>
      <c r="P251" s="196"/>
      <c r="Q251" s="196"/>
    </row>
    <row r="252" spans="2:17" s="1" customFormat="1" ht="50.1" hidden="1" customHeight="1">
      <c r="B252" s="76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37"/>
        <v>-532142.04449999996</v>
      </c>
      <c r="G252" s="48">
        <v>58039.021500000003</v>
      </c>
      <c r="H252" s="48">
        <v>3955.6469999999999</v>
      </c>
      <c r="I252" s="48">
        <v>179354.21</v>
      </c>
      <c r="J252" s="48">
        <f t="shared" si="38"/>
        <v>-117359.54149999999</v>
      </c>
      <c r="K252" s="48">
        <v>4132.6809999999996</v>
      </c>
      <c r="L252" s="48">
        <v>60.277000000000001</v>
      </c>
      <c r="M252" s="48">
        <v>9966.8539999999994</v>
      </c>
      <c r="N252" s="48">
        <f t="shared" si="39"/>
        <v>-5773.8959999999997</v>
      </c>
      <c r="P252" s="196"/>
      <c r="Q252" s="196"/>
    </row>
    <row r="253" spans="2:17" s="1" customFormat="1" ht="50.1" hidden="1" customHeight="1">
      <c r="B253" s="7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37"/>
        <v>-760285.39199999999</v>
      </c>
      <c r="G253" s="47">
        <v>60513.232000000004</v>
      </c>
      <c r="H253" s="47">
        <v>4075.2779999999998</v>
      </c>
      <c r="I253" s="47">
        <v>222740.454</v>
      </c>
      <c r="J253" s="47">
        <f t="shared" si="38"/>
        <v>-158151.94399999999</v>
      </c>
      <c r="K253" s="47">
        <v>6557.4690000000001</v>
      </c>
      <c r="L253" s="47">
        <v>189.602</v>
      </c>
      <c r="M253" s="47">
        <v>12609.213</v>
      </c>
      <c r="N253" s="47">
        <f t="shared" si="39"/>
        <v>-5862.1419999999998</v>
      </c>
      <c r="P253" s="196"/>
      <c r="Q253" s="196"/>
    </row>
    <row r="254" spans="2:17" s="1" customFormat="1" ht="50.1" hidden="1" customHeight="1">
      <c r="B254" s="76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37"/>
        <v>-799201.34299999988</v>
      </c>
      <c r="G254" s="48">
        <v>51426.618999999999</v>
      </c>
      <c r="H254" s="48">
        <v>5441.3010000000004</v>
      </c>
      <c r="I254" s="48">
        <v>198792.54399999999</v>
      </c>
      <c r="J254" s="48">
        <f t="shared" si="38"/>
        <v>-141924.62400000001</v>
      </c>
      <c r="K254" s="48">
        <v>4425.9229999999998</v>
      </c>
      <c r="L254" s="48">
        <v>55.572000000000003</v>
      </c>
      <c r="M254" s="48">
        <v>12016.249</v>
      </c>
      <c r="N254" s="48">
        <f t="shared" si="39"/>
        <v>-7534.7539999999999</v>
      </c>
      <c r="P254" s="196"/>
      <c r="Q254" s="196"/>
    </row>
    <row r="255" spans="2:17" s="1" customFormat="1" ht="50.1" hidden="1" customHeight="1">
      <c r="B255" s="7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37"/>
        <v>-762897.31300000008</v>
      </c>
      <c r="G255" s="47">
        <v>42253.349000000002</v>
      </c>
      <c r="H255" s="47">
        <v>3262.4789999999998</v>
      </c>
      <c r="I255" s="47">
        <v>200755.36199999999</v>
      </c>
      <c r="J255" s="47">
        <f t="shared" si="38"/>
        <v>-155239.53399999999</v>
      </c>
      <c r="K255" s="47">
        <v>4839.6679999999997</v>
      </c>
      <c r="L255" s="47">
        <v>205.16300000000001</v>
      </c>
      <c r="M255" s="47">
        <v>10080.352999999999</v>
      </c>
      <c r="N255" s="47">
        <f t="shared" si="39"/>
        <v>-5035.521999999999</v>
      </c>
      <c r="P255" s="196"/>
      <c r="Q255" s="196"/>
    </row>
    <row r="256" spans="2:17" s="1" customFormat="1" ht="50.1" hidden="1" customHeight="1">
      <c r="B256" s="75">
        <v>2017</v>
      </c>
      <c r="C256" s="97"/>
      <c r="D256" s="97"/>
      <c r="E256" s="97"/>
      <c r="F256" s="97"/>
      <c r="G256" s="98"/>
      <c r="H256" s="98"/>
      <c r="I256" s="98"/>
      <c r="J256" s="98"/>
      <c r="K256" s="98"/>
      <c r="L256" s="98"/>
      <c r="M256" s="98"/>
      <c r="N256" s="98"/>
      <c r="P256" s="196"/>
      <c r="Q256" s="196"/>
    </row>
    <row r="257" spans="2:17" s="1" customFormat="1" ht="50.1" hidden="1" customHeight="1">
      <c r="B257" s="76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si="37"/>
        <v>-705413.00799999991</v>
      </c>
      <c r="G257" s="48">
        <v>33623.277999999998</v>
      </c>
      <c r="H257" s="48">
        <v>3457.4290000000001</v>
      </c>
      <c r="I257" s="48">
        <v>172132.15700000001</v>
      </c>
      <c r="J257" s="48">
        <f t="shared" si="38"/>
        <v>-135051.45000000001</v>
      </c>
      <c r="K257" s="48">
        <v>5161.0150000000003</v>
      </c>
      <c r="L257" s="48">
        <v>192.749</v>
      </c>
      <c r="M257" s="48">
        <v>8632.2090000000007</v>
      </c>
      <c r="N257" s="48">
        <f t="shared" si="39"/>
        <v>-3278.4450000000006</v>
      </c>
      <c r="P257" s="196"/>
      <c r="Q257" s="196"/>
    </row>
    <row r="258" spans="2:17" s="1" customFormat="1" ht="50.1" hidden="1" customHeight="1">
      <c r="B258" s="7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37"/>
        <v>-727127.5560000001</v>
      </c>
      <c r="G258" s="47">
        <v>34525.851999999999</v>
      </c>
      <c r="H258" s="47">
        <v>2894.8449999999998</v>
      </c>
      <c r="I258" s="47">
        <v>182133.02600000001</v>
      </c>
      <c r="J258" s="47">
        <f t="shared" si="38"/>
        <v>-144712.32900000003</v>
      </c>
      <c r="K258" s="47">
        <v>5508.6719999999996</v>
      </c>
      <c r="L258" s="47">
        <v>185.63</v>
      </c>
      <c r="M258" s="47">
        <v>12078.715</v>
      </c>
      <c r="N258" s="47">
        <f t="shared" si="39"/>
        <v>-6384.4130000000005</v>
      </c>
      <c r="P258" s="196"/>
      <c r="Q258" s="196"/>
    </row>
    <row r="259" spans="2:17" s="1" customFormat="1" ht="50.1" hidden="1" customHeight="1">
      <c r="B259" s="76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37"/>
        <v>-776538.41580000008</v>
      </c>
      <c r="G259" s="48">
        <v>49561.306200000006</v>
      </c>
      <c r="H259" s="48">
        <v>7335.69</v>
      </c>
      <c r="I259" s="48">
        <v>256171.97200000001</v>
      </c>
      <c r="J259" s="48">
        <f t="shared" si="38"/>
        <v>-199274.97580000001</v>
      </c>
      <c r="K259" s="48">
        <v>5224.9539999999997</v>
      </c>
      <c r="L259" s="48">
        <v>108.351</v>
      </c>
      <c r="M259" s="48">
        <v>14409.927</v>
      </c>
      <c r="N259" s="48">
        <f t="shared" si="39"/>
        <v>-9076.6219999999994</v>
      </c>
      <c r="P259" s="196"/>
      <c r="Q259" s="196"/>
    </row>
    <row r="260" spans="2:17" s="1" customFormat="1" ht="50.1" hidden="1" customHeight="1">
      <c r="B260" s="7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37"/>
        <v>-872462.49991000001</v>
      </c>
      <c r="G260" s="47">
        <v>57117.787090000005</v>
      </c>
      <c r="H260" s="47">
        <v>8072.4480000000003</v>
      </c>
      <c r="I260" s="47">
        <v>176418.25200000001</v>
      </c>
      <c r="J260" s="47">
        <f t="shared" si="38"/>
        <v>-111228.01691000001</v>
      </c>
      <c r="K260" s="47">
        <v>5401.3680000000004</v>
      </c>
      <c r="L260" s="47">
        <v>170.98500000000001</v>
      </c>
      <c r="M260" s="47">
        <v>12250.084000000001</v>
      </c>
      <c r="N260" s="47">
        <f t="shared" si="39"/>
        <v>-6677.7310000000007</v>
      </c>
      <c r="P260" s="196"/>
      <c r="Q260" s="196"/>
    </row>
    <row r="261" spans="2:17" s="1" customFormat="1" ht="50.1" hidden="1" customHeight="1">
      <c r="B261" s="76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37"/>
        <v>-798996.61650000024</v>
      </c>
      <c r="G261" s="48">
        <v>69598.257900000011</v>
      </c>
      <c r="H261" s="48">
        <v>5471.2629999999999</v>
      </c>
      <c r="I261" s="48">
        <v>212292.74299999999</v>
      </c>
      <c r="J261" s="48">
        <f t="shared" si="38"/>
        <v>-137223.22209999996</v>
      </c>
      <c r="K261" s="48">
        <v>5411.1109999999999</v>
      </c>
      <c r="L261" s="48">
        <v>26.588000000000001</v>
      </c>
      <c r="M261" s="48">
        <v>12841.079</v>
      </c>
      <c r="N261" s="48">
        <f t="shared" si="39"/>
        <v>-7403.38</v>
      </c>
      <c r="P261" s="196"/>
      <c r="Q261" s="196"/>
    </row>
    <row r="262" spans="2:17" s="1" customFormat="1" ht="50.1" hidden="1" customHeight="1">
      <c r="B262" s="7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37"/>
        <v>-649721.45399999991</v>
      </c>
      <c r="G262" s="47">
        <v>67559.274999999994</v>
      </c>
      <c r="H262" s="47">
        <v>5547.8869999999997</v>
      </c>
      <c r="I262" s="47">
        <v>218088.26699999999</v>
      </c>
      <c r="J262" s="47">
        <f t="shared" si="38"/>
        <v>-144981.10499999998</v>
      </c>
      <c r="K262" s="47">
        <v>3221.431</v>
      </c>
      <c r="L262" s="47">
        <v>128.09100000000001</v>
      </c>
      <c r="M262" s="47">
        <v>8229.0609999999997</v>
      </c>
      <c r="N262" s="47">
        <f t="shared" si="39"/>
        <v>-4879.5389999999998</v>
      </c>
      <c r="P262" s="196"/>
      <c r="Q262" s="196"/>
    </row>
    <row r="263" spans="2:17" s="1" customFormat="1" ht="50.1" hidden="1" customHeight="1">
      <c r="B263" s="76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37"/>
        <v>-817217.74200000009</v>
      </c>
      <c r="G263" s="48">
        <v>84100.872000000003</v>
      </c>
      <c r="H263" s="48">
        <v>4873.6270000000004</v>
      </c>
      <c r="I263" s="48">
        <v>205723.791</v>
      </c>
      <c r="J263" s="48">
        <f t="shared" si="38"/>
        <v>-116749.29199999999</v>
      </c>
      <c r="K263" s="48">
        <v>5058.7290000000003</v>
      </c>
      <c r="L263" s="48">
        <v>404.065</v>
      </c>
      <c r="M263" s="48">
        <v>14562.531999999999</v>
      </c>
      <c r="N263" s="48">
        <f t="shared" si="39"/>
        <v>-9099.7379999999994</v>
      </c>
      <c r="P263" s="196"/>
      <c r="Q263" s="196"/>
    </row>
    <row r="264" spans="2:17" s="1" customFormat="1" ht="50.1" hidden="1" customHeight="1">
      <c r="B264" s="7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37"/>
        <v>-735103.0965000001</v>
      </c>
      <c r="G264" s="47">
        <v>82825.963499999998</v>
      </c>
      <c r="H264" s="47">
        <v>4533.7550000000001</v>
      </c>
      <c r="I264" s="47">
        <v>202739.97500000001</v>
      </c>
      <c r="J264" s="47">
        <f t="shared" si="38"/>
        <v>-115380.2565</v>
      </c>
      <c r="K264" s="47">
        <v>5620.7539999999999</v>
      </c>
      <c r="L264" s="47">
        <v>1.159</v>
      </c>
      <c r="M264" s="47">
        <v>15126.040999999999</v>
      </c>
      <c r="N264" s="47">
        <f t="shared" si="39"/>
        <v>-9504.1280000000006</v>
      </c>
      <c r="P264" s="196"/>
      <c r="Q264" s="196"/>
    </row>
    <row r="265" spans="2:17" s="1" customFormat="1" ht="50.1" hidden="1" customHeight="1">
      <c r="B265" s="76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37"/>
        <v>-632199.69700000016</v>
      </c>
      <c r="G265" s="48">
        <v>70742.350000000006</v>
      </c>
      <c r="H265" s="48">
        <v>4242.6779999999999</v>
      </c>
      <c r="I265" s="48">
        <v>148368.81599999999</v>
      </c>
      <c r="J265" s="48">
        <f t="shared" si="38"/>
        <v>-73383.787999999986</v>
      </c>
      <c r="K265" s="48">
        <v>4418.1289999999999</v>
      </c>
      <c r="L265" s="48">
        <v>275.78199999999998</v>
      </c>
      <c r="M265" s="48">
        <v>12182.706</v>
      </c>
      <c r="N265" s="48">
        <f t="shared" si="39"/>
        <v>-7488.7950000000001</v>
      </c>
      <c r="P265" s="196"/>
      <c r="Q265" s="196"/>
    </row>
    <row r="266" spans="2:17" s="1" customFormat="1" ht="50.1" hidden="1" customHeight="1">
      <c r="B266" s="7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37"/>
        <v>-862168.69280000008</v>
      </c>
      <c r="G266" s="47">
        <v>68281.796199999997</v>
      </c>
      <c r="H266" s="47">
        <v>4775.2969999999996</v>
      </c>
      <c r="I266" s="47">
        <v>255577.88399999999</v>
      </c>
      <c r="J266" s="47">
        <f t="shared" si="38"/>
        <v>-182520.79079999999</v>
      </c>
      <c r="K266" s="47">
        <v>6043.32</v>
      </c>
      <c r="L266" s="47">
        <v>89.176000000000002</v>
      </c>
      <c r="M266" s="47">
        <v>9356.7119999999995</v>
      </c>
      <c r="N266" s="47">
        <f t="shared" si="39"/>
        <v>-3224.2159999999994</v>
      </c>
      <c r="P266" s="196"/>
      <c r="Q266" s="196"/>
    </row>
    <row r="267" spans="2:17" s="1" customFormat="1" ht="50.1" hidden="1" customHeight="1">
      <c r="B267" s="76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37"/>
        <v>-782922.40149999992</v>
      </c>
      <c r="G267" s="48">
        <v>53156.438499999997</v>
      </c>
      <c r="H267" s="48">
        <v>5170.7489999999998</v>
      </c>
      <c r="I267" s="48">
        <v>225521.739</v>
      </c>
      <c r="J267" s="48">
        <f t="shared" si="38"/>
        <v>-167194.5515</v>
      </c>
      <c r="K267" s="48">
        <v>5645.6610000000001</v>
      </c>
      <c r="L267" s="48">
        <v>129.71799999999999</v>
      </c>
      <c r="M267" s="48">
        <v>11166.548000000001</v>
      </c>
      <c r="N267" s="48">
        <f t="shared" si="39"/>
        <v>-5391.1690000000008</v>
      </c>
      <c r="P267" s="196"/>
      <c r="Q267" s="196"/>
    </row>
    <row r="268" spans="2:17" s="1" customFormat="1" ht="50.1" hidden="1" customHeight="1">
      <c r="B268" s="7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37"/>
        <v>-860700.9850000001</v>
      </c>
      <c r="G268" s="47">
        <v>56024.786</v>
      </c>
      <c r="H268" s="47">
        <v>6498.973</v>
      </c>
      <c r="I268" s="47">
        <v>206596.41899999999</v>
      </c>
      <c r="J268" s="47">
        <f t="shared" si="38"/>
        <v>-144072.66</v>
      </c>
      <c r="K268" s="47">
        <v>5947.57</v>
      </c>
      <c r="L268" s="47">
        <v>114.102</v>
      </c>
      <c r="M268" s="47">
        <v>11376.98</v>
      </c>
      <c r="N268" s="47">
        <f t="shared" si="39"/>
        <v>-5315.308</v>
      </c>
      <c r="P268" s="196"/>
      <c r="Q268" s="196"/>
    </row>
    <row r="269" spans="2:17" s="1" customFormat="1" ht="50.1" hidden="1" customHeight="1">
      <c r="B269" s="75">
        <v>2018</v>
      </c>
      <c r="C269" s="97"/>
      <c r="D269" s="97"/>
      <c r="E269" s="97"/>
      <c r="F269" s="97"/>
      <c r="G269" s="98"/>
      <c r="H269" s="98"/>
      <c r="I269" s="98"/>
      <c r="J269" s="98"/>
      <c r="K269" s="98"/>
      <c r="L269" s="98"/>
      <c r="M269" s="98"/>
      <c r="N269" s="98"/>
      <c r="P269" s="196"/>
      <c r="Q269" s="196"/>
    </row>
    <row r="270" spans="2:17" s="1" customFormat="1" ht="50.1" hidden="1" customHeight="1">
      <c r="B270" s="76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333" si="40">C270+D270-E270</f>
        <v>-852523.67300000007</v>
      </c>
      <c r="G270" s="48">
        <v>37153.644999999997</v>
      </c>
      <c r="H270" s="48">
        <v>5095.0379999999996</v>
      </c>
      <c r="I270" s="48">
        <v>199355.35500000001</v>
      </c>
      <c r="J270" s="48">
        <f t="shared" ref="J270:J333" si="41">G270+H270-I270</f>
        <v>-157106.67200000002</v>
      </c>
      <c r="K270" s="48">
        <v>3086.241</v>
      </c>
      <c r="L270" s="48">
        <v>29.867999999999999</v>
      </c>
      <c r="M270" s="48">
        <v>10026.700999999999</v>
      </c>
      <c r="N270" s="48">
        <f t="shared" ref="N270:N333" si="42">K270+L270-M270</f>
        <v>-6910.5919999999987</v>
      </c>
      <c r="P270" s="196"/>
      <c r="Q270" s="196"/>
    </row>
    <row r="271" spans="2:17" s="1" customFormat="1" ht="50.1" hidden="1" customHeight="1">
      <c r="B271" s="7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40"/>
        <v>-658443.60400000005</v>
      </c>
      <c r="G271" s="47">
        <v>36758.828999999998</v>
      </c>
      <c r="H271" s="47">
        <v>12945.234</v>
      </c>
      <c r="I271" s="47">
        <v>172274.13699999999</v>
      </c>
      <c r="J271" s="47">
        <f t="shared" si="41"/>
        <v>-122570.07399999999</v>
      </c>
      <c r="K271" s="47">
        <v>5784.3689999999997</v>
      </c>
      <c r="L271" s="47">
        <v>201.53700000000001</v>
      </c>
      <c r="M271" s="47">
        <v>9402.1759999999995</v>
      </c>
      <c r="N271" s="47">
        <f t="shared" si="42"/>
        <v>-3416.2699999999995</v>
      </c>
      <c r="P271" s="196"/>
      <c r="Q271" s="196"/>
    </row>
    <row r="272" spans="2:17" s="1" customFormat="1" ht="50.1" hidden="1" customHeight="1">
      <c r="B272" s="76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40"/>
        <v>-646454.45120000001</v>
      </c>
      <c r="G272" s="48">
        <v>47222.721799999999</v>
      </c>
      <c r="H272" s="48">
        <v>21326.076000000001</v>
      </c>
      <c r="I272" s="48">
        <v>186110.34</v>
      </c>
      <c r="J272" s="48">
        <f t="shared" si="41"/>
        <v>-117561.5422</v>
      </c>
      <c r="K272" s="48">
        <v>4948.4719999999998</v>
      </c>
      <c r="L272" s="48">
        <v>739.2</v>
      </c>
      <c r="M272" s="48">
        <v>10843.907999999999</v>
      </c>
      <c r="N272" s="48">
        <f t="shared" si="42"/>
        <v>-5156.2359999999999</v>
      </c>
      <c r="P272" s="196"/>
      <c r="Q272" s="196"/>
    </row>
    <row r="273" spans="2:17" s="1" customFormat="1" ht="50.1" hidden="1" customHeight="1">
      <c r="B273" s="7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40"/>
        <v>-777660.89599999995</v>
      </c>
      <c r="G273" s="47">
        <v>46994.197</v>
      </c>
      <c r="H273" s="47">
        <v>19191.017</v>
      </c>
      <c r="I273" s="47">
        <v>208700.18400000001</v>
      </c>
      <c r="J273" s="47">
        <f t="shared" si="41"/>
        <v>-142514.97</v>
      </c>
      <c r="K273" s="47">
        <v>5297.6819999999998</v>
      </c>
      <c r="L273" s="47">
        <v>642.29200000000003</v>
      </c>
      <c r="M273" s="47">
        <v>16336.681</v>
      </c>
      <c r="N273" s="47">
        <f t="shared" si="42"/>
        <v>-10396.707</v>
      </c>
      <c r="P273" s="196"/>
      <c r="Q273" s="196"/>
    </row>
    <row r="274" spans="2:17" s="1" customFormat="1" ht="50.1" hidden="1" customHeight="1">
      <c r="B274" s="76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40"/>
        <v>-711219.93739999994</v>
      </c>
      <c r="G274" s="48">
        <v>63194.628600000004</v>
      </c>
      <c r="H274" s="48">
        <v>15027.367</v>
      </c>
      <c r="I274" s="48">
        <v>202262.97500000001</v>
      </c>
      <c r="J274" s="48">
        <f t="shared" si="41"/>
        <v>-124040.9794</v>
      </c>
      <c r="K274" s="48">
        <v>5235.777</v>
      </c>
      <c r="L274" s="48">
        <v>2160.2930000000001</v>
      </c>
      <c r="M274" s="48">
        <v>11351.98</v>
      </c>
      <c r="N274" s="48">
        <f t="shared" si="42"/>
        <v>-3955.91</v>
      </c>
      <c r="P274" s="196"/>
      <c r="Q274" s="196"/>
    </row>
    <row r="275" spans="2:17" s="1" customFormat="1" ht="50.1" hidden="1" customHeight="1">
      <c r="B275" s="7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40"/>
        <v>-641007.39699999988</v>
      </c>
      <c r="G275" s="47">
        <v>63478.413999999997</v>
      </c>
      <c r="H275" s="47">
        <v>4195.8630000000003</v>
      </c>
      <c r="I275" s="47">
        <v>194130.959</v>
      </c>
      <c r="J275" s="47">
        <f t="shared" si="41"/>
        <v>-126456.682</v>
      </c>
      <c r="K275" s="47">
        <v>5860.2420000000002</v>
      </c>
      <c r="L275" s="47">
        <v>1020.099</v>
      </c>
      <c r="M275" s="47">
        <v>7991.4049999999997</v>
      </c>
      <c r="N275" s="47">
        <f t="shared" si="42"/>
        <v>-1111.0639999999994</v>
      </c>
      <c r="P275" s="196"/>
      <c r="Q275" s="196"/>
    </row>
    <row r="276" spans="2:17" s="1" customFormat="1" ht="50.1" hidden="1" customHeight="1">
      <c r="B276" s="76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40"/>
        <v>-869946.33400000003</v>
      </c>
      <c r="G276" s="48">
        <v>69859.411999999997</v>
      </c>
      <c r="H276" s="48">
        <v>22692.523000000001</v>
      </c>
      <c r="I276" s="48">
        <v>257987.223</v>
      </c>
      <c r="J276" s="48">
        <f t="shared" si="41"/>
        <v>-165435.288</v>
      </c>
      <c r="K276" s="48">
        <v>3939.8150000000001</v>
      </c>
      <c r="L276" s="48">
        <v>1452.4179999999999</v>
      </c>
      <c r="M276" s="48">
        <v>14684.25</v>
      </c>
      <c r="N276" s="48">
        <f t="shared" si="42"/>
        <v>-9292.0169999999998</v>
      </c>
      <c r="P276" s="196"/>
      <c r="Q276" s="196"/>
    </row>
    <row r="277" spans="2:17" s="1" customFormat="1" ht="50.1" hidden="1" customHeight="1">
      <c r="B277" s="7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40"/>
        <v>-733417.01799999992</v>
      </c>
      <c r="G277" s="47">
        <v>80643.172999999995</v>
      </c>
      <c r="H277" s="47">
        <v>4366.8630000000003</v>
      </c>
      <c r="I277" s="47">
        <v>186833.45800000001</v>
      </c>
      <c r="J277" s="47">
        <f t="shared" si="41"/>
        <v>-101823.42200000002</v>
      </c>
      <c r="K277" s="47">
        <v>5632.7139999999999</v>
      </c>
      <c r="L277" s="47">
        <v>168.303</v>
      </c>
      <c r="M277" s="47">
        <v>11009.413</v>
      </c>
      <c r="N277" s="47">
        <f t="shared" si="42"/>
        <v>-5208.3960000000006</v>
      </c>
      <c r="P277" s="196"/>
      <c r="Q277" s="196"/>
    </row>
    <row r="278" spans="2:17" s="1" customFormat="1" ht="50.1" hidden="1" customHeight="1">
      <c r="B278" s="76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40"/>
        <v>-742280.88800000004</v>
      </c>
      <c r="G278" s="48">
        <v>58843.014000000003</v>
      </c>
      <c r="H278" s="48">
        <v>5070.3860000000004</v>
      </c>
      <c r="I278" s="48">
        <v>162248.386</v>
      </c>
      <c r="J278" s="48">
        <f t="shared" si="41"/>
        <v>-98334.986000000004</v>
      </c>
      <c r="K278" s="48">
        <v>3936.009</v>
      </c>
      <c r="L278" s="48">
        <v>361.08800000000002</v>
      </c>
      <c r="M278" s="48">
        <v>12737.584999999999</v>
      </c>
      <c r="N278" s="48">
        <f t="shared" si="42"/>
        <v>-8440.4879999999994</v>
      </c>
      <c r="P278" s="196"/>
      <c r="Q278" s="196"/>
    </row>
    <row r="279" spans="2:17" s="1" customFormat="1" ht="50.1" hidden="1" customHeight="1">
      <c r="B279" s="7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40"/>
        <v>-803535.00200000009</v>
      </c>
      <c r="G279" s="47">
        <v>57466.803</v>
      </c>
      <c r="H279" s="47">
        <v>3439.04</v>
      </c>
      <c r="I279" s="47">
        <v>229234.217</v>
      </c>
      <c r="J279" s="47">
        <f t="shared" si="41"/>
        <v>-168328.37400000001</v>
      </c>
      <c r="K279" s="47">
        <v>4742.3890000000001</v>
      </c>
      <c r="L279" s="47">
        <v>846.03599999999994</v>
      </c>
      <c r="M279" s="47">
        <v>9420.0589999999993</v>
      </c>
      <c r="N279" s="47">
        <f t="shared" si="42"/>
        <v>-3831.6339999999991</v>
      </c>
      <c r="P279" s="196"/>
      <c r="Q279" s="196"/>
    </row>
    <row r="280" spans="2:17" s="1" customFormat="1" ht="50.1" hidden="1" customHeight="1">
      <c r="B280" s="76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40"/>
        <v>-764040.57900000003</v>
      </c>
      <c r="G280" s="48">
        <v>43340.175000000003</v>
      </c>
      <c r="H280" s="48">
        <v>4544.8329999999996</v>
      </c>
      <c r="I280" s="48">
        <v>167597.80600000001</v>
      </c>
      <c r="J280" s="48">
        <f t="shared" si="41"/>
        <v>-119712.79800000001</v>
      </c>
      <c r="K280" s="48">
        <v>5168.6260000000002</v>
      </c>
      <c r="L280" s="48">
        <v>125.861</v>
      </c>
      <c r="M280" s="48">
        <v>12276.144</v>
      </c>
      <c r="N280" s="48">
        <f t="shared" si="42"/>
        <v>-6981.6570000000002</v>
      </c>
      <c r="P280" s="196"/>
      <c r="Q280" s="196"/>
    </row>
    <row r="281" spans="2:17" s="1" customFormat="1" ht="50.1" hidden="1" customHeight="1">
      <c r="B281" s="7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40"/>
        <v>-716811.40299999993</v>
      </c>
      <c r="G281" s="47">
        <v>44619.860999999997</v>
      </c>
      <c r="H281" s="47">
        <v>5921.4759999999997</v>
      </c>
      <c r="I281" s="47">
        <v>253791.79399999999</v>
      </c>
      <c r="J281" s="47">
        <f t="shared" si="41"/>
        <v>-203250.45699999999</v>
      </c>
      <c r="K281" s="47">
        <v>5255.3649999999998</v>
      </c>
      <c r="L281" s="47">
        <v>902.947</v>
      </c>
      <c r="M281" s="47">
        <v>9606.6589999999997</v>
      </c>
      <c r="N281" s="47">
        <f t="shared" si="42"/>
        <v>-3448.3469999999998</v>
      </c>
      <c r="P281" s="196"/>
      <c r="Q281" s="196"/>
    </row>
    <row r="282" spans="2:17" s="1" customFormat="1" ht="50.1" hidden="1" customHeight="1">
      <c r="B282" s="75">
        <v>2019</v>
      </c>
      <c r="C282" s="97"/>
      <c r="D282" s="97"/>
      <c r="E282" s="97"/>
      <c r="F282" s="97"/>
      <c r="G282" s="98"/>
      <c r="H282" s="98"/>
      <c r="I282" s="98"/>
      <c r="J282" s="98"/>
      <c r="K282" s="98"/>
      <c r="L282" s="98"/>
      <c r="M282" s="98"/>
      <c r="N282" s="98"/>
      <c r="P282" s="196"/>
      <c r="Q282" s="196"/>
    </row>
    <row r="283" spans="2:17" s="1" customFormat="1" ht="50.1" hidden="1" customHeight="1">
      <c r="B283" s="76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si="40"/>
        <v>-747452.8504</v>
      </c>
      <c r="G283" s="48">
        <v>39116.024600000004</v>
      </c>
      <c r="H283" s="48">
        <v>4364.2120000000004</v>
      </c>
      <c r="I283" s="48">
        <v>230294.772</v>
      </c>
      <c r="J283" s="48">
        <f t="shared" si="41"/>
        <v>-186814.53539999999</v>
      </c>
      <c r="K283" s="48">
        <v>4576.027</v>
      </c>
      <c r="L283" s="48">
        <v>890.28599999999994</v>
      </c>
      <c r="M283" s="48">
        <v>9090.0619999999999</v>
      </c>
      <c r="N283" s="48">
        <f t="shared" si="42"/>
        <v>-3623.7489999999998</v>
      </c>
      <c r="P283" s="196"/>
      <c r="Q283" s="196"/>
    </row>
    <row r="284" spans="2:17" s="1" customFormat="1" ht="50.1" hidden="1" customHeight="1">
      <c r="B284" s="7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40"/>
        <v>-622135.41299999994</v>
      </c>
      <c r="G284" s="47">
        <v>45168.46</v>
      </c>
      <c r="H284" s="47">
        <v>3010.9949999999999</v>
      </c>
      <c r="I284" s="47">
        <v>131774.59099999999</v>
      </c>
      <c r="J284" s="47">
        <f t="shared" si="41"/>
        <v>-83595.135999999984</v>
      </c>
      <c r="K284" s="47">
        <v>4179.4380000000001</v>
      </c>
      <c r="L284" s="47">
        <v>690.423</v>
      </c>
      <c r="M284" s="47">
        <v>6954.4279999999999</v>
      </c>
      <c r="N284" s="47">
        <f t="shared" si="42"/>
        <v>-2084.567</v>
      </c>
      <c r="P284" s="196"/>
      <c r="Q284" s="196"/>
    </row>
    <row r="285" spans="2:17" s="1" customFormat="1" ht="50.1" hidden="1" customHeight="1">
      <c r="B285" s="76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40"/>
        <v>-555464.49690000003</v>
      </c>
      <c r="G285" s="48">
        <v>54048.131000000001</v>
      </c>
      <c r="H285" s="48">
        <v>3113.0320000000002</v>
      </c>
      <c r="I285" s="48">
        <v>180911.50200000001</v>
      </c>
      <c r="J285" s="48">
        <f t="shared" si="41"/>
        <v>-123750.33900000001</v>
      </c>
      <c r="K285" s="48">
        <v>5503.13</v>
      </c>
      <c r="L285" s="48">
        <v>88.275999999999996</v>
      </c>
      <c r="M285" s="48">
        <v>8005.6260000000002</v>
      </c>
      <c r="N285" s="48">
        <f t="shared" si="42"/>
        <v>-2414.2200000000003</v>
      </c>
      <c r="P285" s="196"/>
      <c r="Q285" s="196"/>
    </row>
    <row r="286" spans="2:17" s="1" customFormat="1" ht="50.1" hidden="1" customHeight="1">
      <c r="B286" s="7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40"/>
        <v>-836079.49300000002</v>
      </c>
      <c r="G286" s="47">
        <v>56510.038</v>
      </c>
      <c r="H286" s="47">
        <v>2974.1729999999998</v>
      </c>
      <c r="I286" s="47">
        <v>257081.383</v>
      </c>
      <c r="J286" s="47">
        <f t="shared" si="41"/>
        <v>-197597.17199999999</v>
      </c>
      <c r="K286" s="47">
        <v>6219.451</v>
      </c>
      <c r="L286" s="47">
        <v>466.38200000000001</v>
      </c>
      <c r="M286" s="47">
        <v>9115.31</v>
      </c>
      <c r="N286" s="47">
        <f t="shared" si="42"/>
        <v>-2429.4769999999999</v>
      </c>
      <c r="P286" s="196"/>
      <c r="Q286" s="196"/>
    </row>
    <row r="287" spans="2:17" s="1" customFormat="1" ht="50.1" hidden="1" customHeight="1">
      <c r="B287" s="76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40"/>
        <v>-741775.60300000012</v>
      </c>
      <c r="G287" s="48">
        <v>64399.112000000001</v>
      </c>
      <c r="H287" s="48">
        <v>4644.9669999999996</v>
      </c>
      <c r="I287" s="48">
        <v>206172.92499999999</v>
      </c>
      <c r="J287" s="48">
        <f t="shared" si="41"/>
        <v>-137128.84599999999</v>
      </c>
      <c r="K287" s="48">
        <v>4058.7759999999998</v>
      </c>
      <c r="L287" s="48">
        <v>175.15600000000001</v>
      </c>
      <c r="M287" s="48">
        <v>9621.0759999999991</v>
      </c>
      <c r="N287" s="48">
        <f t="shared" si="42"/>
        <v>-5387.1439999999993</v>
      </c>
      <c r="P287" s="196"/>
      <c r="Q287" s="196"/>
    </row>
    <row r="288" spans="2:17" s="1" customFormat="1" ht="50.1" hidden="1" customHeight="1">
      <c r="B288" s="7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40"/>
        <v>-472333.86343999999</v>
      </c>
      <c r="G288" s="47">
        <v>54772.713000000003</v>
      </c>
      <c r="H288" s="47">
        <v>4193.0640000000003</v>
      </c>
      <c r="I288" s="47">
        <v>177934.459</v>
      </c>
      <c r="J288" s="47">
        <f t="shared" si="41"/>
        <v>-118968.682</v>
      </c>
      <c r="K288" s="47">
        <v>3628.837</v>
      </c>
      <c r="L288" s="47">
        <v>995.70399999999995</v>
      </c>
      <c r="M288" s="47">
        <v>9148.4580000000005</v>
      </c>
      <c r="N288" s="47">
        <f t="shared" si="42"/>
        <v>-4523.9170000000004</v>
      </c>
      <c r="P288" s="196"/>
      <c r="Q288" s="196"/>
    </row>
    <row r="289" spans="2:17" s="1" customFormat="1" ht="50.1" hidden="1" customHeight="1">
      <c r="B289" s="76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40"/>
        <v>-747716.40300000005</v>
      </c>
      <c r="G289" s="48">
        <v>76199.051999999996</v>
      </c>
      <c r="H289" s="48">
        <v>3612.9160000000002</v>
      </c>
      <c r="I289" s="48">
        <v>218615.87100000001</v>
      </c>
      <c r="J289" s="48">
        <f t="shared" si="41"/>
        <v>-138803.90300000002</v>
      </c>
      <c r="K289" s="48">
        <v>6051.7190000000001</v>
      </c>
      <c r="L289" s="48">
        <v>510.67899999999997</v>
      </c>
      <c r="M289" s="48">
        <v>10459.540000000001</v>
      </c>
      <c r="N289" s="48">
        <f t="shared" si="42"/>
        <v>-3897.1420000000007</v>
      </c>
      <c r="P289" s="196"/>
      <c r="Q289" s="196"/>
    </row>
    <row r="290" spans="2:17" s="1" customFormat="1" ht="50.1" hidden="1" customHeight="1">
      <c r="B290" s="7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40"/>
        <v>-549568.89638200006</v>
      </c>
      <c r="G290" s="47">
        <v>64267.078999999998</v>
      </c>
      <c r="H290" s="47">
        <v>3737.855</v>
      </c>
      <c r="I290" s="47">
        <v>153011.99799999999</v>
      </c>
      <c r="J290" s="47">
        <f t="shared" si="41"/>
        <v>-85007.063999999998</v>
      </c>
      <c r="K290" s="47">
        <v>2851.2069999999999</v>
      </c>
      <c r="L290" s="47">
        <v>147.49299999999999</v>
      </c>
      <c r="M290" s="47">
        <v>10309.308999999999</v>
      </c>
      <c r="N290" s="47">
        <f t="shared" si="42"/>
        <v>-7310.6089999999995</v>
      </c>
      <c r="P290" s="196"/>
      <c r="Q290" s="196"/>
    </row>
    <row r="291" spans="2:17" s="1" customFormat="1" ht="50.1" hidden="1" customHeight="1">
      <c r="B291" s="76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40"/>
        <v>-590294.71209999989</v>
      </c>
      <c r="G291" s="48">
        <v>62824.794999999998</v>
      </c>
      <c r="H291" s="48">
        <v>3509.5610000000001</v>
      </c>
      <c r="I291" s="48">
        <v>204983.11600000001</v>
      </c>
      <c r="J291" s="48">
        <f t="shared" si="41"/>
        <v>-138648.76</v>
      </c>
      <c r="K291" s="48">
        <v>4141.3440000000001</v>
      </c>
      <c r="L291" s="48">
        <v>334.31900000000002</v>
      </c>
      <c r="M291" s="48">
        <v>15223.207</v>
      </c>
      <c r="N291" s="48">
        <f t="shared" si="42"/>
        <v>-10747.544</v>
      </c>
      <c r="P291" s="196"/>
      <c r="Q291" s="196"/>
    </row>
    <row r="292" spans="2:17" s="1" customFormat="1" ht="50.1" hidden="1" customHeight="1">
      <c r="B292" s="7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40"/>
        <v>-699106.50829999987</v>
      </c>
      <c r="G292" s="47">
        <v>58054.936500000003</v>
      </c>
      <c r="H292" s="47">
        <v>2460.2579999999998</v>
      </c>
      <c r="I292" s="47">
        <v>195942.58900000001</v>
      </c>
      <c r="J292" s="47">
        <f t="shared" si="41"/>
        <v>-135427.39449999999</v>
      </c>
      <c r="K292" s="47">
        <v>4620.165</v>
      </c>
      <c r="L292" s="47">
        <v>324.01600000000002</v>
      </c>
      <c r="M292" s="47">
        <v>12947.179</v>
      </c>
      <c r="N292" s="47">
        <f t="shared" si="42"/>
        <v>-8002.9980000000005</v>
      </c>
      <c r="P292" s="196"/>
      <c r="Q292" s="196"/>
    </row>
    <row r="293" spans="2:17" s="1" customFormat="1" ht="50.1" hidden="1" customHeight="1">
      <c r="B293" s="76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40"/>
        <v>-599069.52737000003</v>
      </c>
      <c r="G293" s="48">
        <v>47748.192999999999</v>
      </c>
      <c r="H293" s="48">
        <v>3011.3649999999998</v>
      </c>
      <c r="I293" s="48">
        <v>237522.155</v>
      </c>
      <c r="J293" s="48">
        <f t="shared" si="41"/>
        <v>-186762.59700000001</v>
      </c>
      <c r="K293" s="48">
        <v>5404.6729999999998</v>
      </c>
      <c r="L293" s="48">
        <v>399.57799999999997</v>
      </c>
      <c r="M293" s="48">
        <v>9610.2990000000009</v>
      </c>
      <c r="N293" s="48">
        <f t="shared" si="42"/>
        <v>-3806.0480000000007</v>
      </c>
      <c r="P293" s="196"/>
      <c r="Q293" s="196"/>
    </row>
    <row r="294" spans="2:17" s="1" customFormat="1" ht="50.1" hidden="1" customHeight="1">
      <c r="B294" s="7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40"/>
        <v>-544668.42158000008</v>
      </c>
      <c r="G294" s="47">
        <v>44909.052000000003</v>
      </c>
      <c r="H294" s="47">
        <v>4141.9809999999998</v>
      </c>
      <c r="I294" s="47">
        <v>211294.27799999999</v>
      </c>
      <c r="J294" s="47">
        <f t="shared" si="41"/>
        <v>-162243.245</v>
      </c>
      <c r="K294" s="47">
        <v>4662.5200000000004</v>
      </c>
      <c r="L294" s="47">
        <v>18.323</v>
      </c>
      <c r="M294" s="47">
        <v>9501.0879999999997</v>
      </c>
      <c r="N294" s="47">
        <f t="shared" si="42"/>
        <v>-4820.244999999999</v>
      </c>
      <c r="P294" s="196"/>
      <c r="Q294" s="196"/>
    </row>
    <row r="295" spans="2:17" s="1" customFormat="1" ht="50.1" hidden="1" customHeight="1">
      <c r="B295" s="75">
        <v>2020</v>
      </c>
      <c r="C295" s="97"/>
      <c r="D295" s="97"/>
      <c r="E295" s="97"/>
      <c r="F295" s="97"/>
      <c r="G295" s="98"/>
      <c r="H295" s="98"/>
      <c r="I295" s="98"/>
      <c r="J295" s="98"/>
      <c r="K295" s="98"/>
      <c r="L295" s="98"/>
      <c r="M295" s="98"/>
      <c r="N295" s="98"/>
      <c r="P295" s="196"/>
      <c r="Q295" s="196"/>
    </row>
    <row r="296" spans="2:17" s="1" customFormat="1" ht="50.1" hidden="1" customHeight="1">
      <c r="B296" s="76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si="40"/>
        <v>-621370.18826999993</v>
      </c>
      <c r="G296" s="48">
        <v>44550.356</v>
      </c>
      <c r="H296" s="48">
        <v>5421.6940000000004</v>
      </c>
      <c r="I296" s="48">
        <v>178511.34599999999</v>
      </c>
      <c r="J296" s="48">
        <f t="shared" si="41"/>
        <v>-128539.29599999999</v>
      </c>
      <c r="K296" s="48">
        <v>3766.002</v>
      </c>
      <c r="L296" s="48">
        <v>437.95100000000002</v>
      </c>
      <c r="M296" s="48">
        <v>7852.9920000000002</v>
      </c>
      <c r="N296" s="48">
        <f t="shared" si="42"/>
        <v>-3649.0390000000007</v>
      </c>
      <c r="P296" s="196"/>
      <c r="Q296" s="196"/>
    </row>
    <row r="297" spans="2:17" s="1" customFormat="1" ht="50.1" hidden="1" customHeight="1">
      <c r="B297" s="7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40"/>
        <v>-554149.15292000002</v>
      </c>
      <c r="G297" s="47">
        <v>48183.964999999997</v>
      </c>
      <c r="H297" s="47">
        <v>4615.8850000000002</v>
      </c>
      <c r="I297" s="47">
        <v>177085.97399999999</v>
      </c>
      <c r="J297" s="47">
        <f t="shared" si="41"/>
        <v>-124286.12399999998</v>
      </c>
      <c r="K297" s="47">
        <v>5673.2020000000002</v>
      </c>
      <c r="L297" s="47">
        <v>111.43600000000001</v>
      </c>
      <c r="M297" s="47">
        <v>10242.177</v>
      </c>
      <c r="N297" s="47">
        <f t="shared" si="42"/>
        <v>-4457.5389999999998</v>
      </c>
      <c r="P297" s="196"/>
      <c r="Q297" s="196"/>
    </row>
    <row r="298" spans="2:17" s="1" customFormat="1" ht="50.1" hidden="1" customHeight="1">
      <c r="B298" s="76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40"/>
        <v>-427685.67207000003</v>
      </c>
      <c r="G298" s="48">
        <v>51986.125</v>
      </c>
      <c r="H298" s="48">
        <v>3608.8980000000001</v>
      </c>
      <c r="I298" s="48">
        <v>187556.87</v>
      </c>
      <c r="J298" s="48">
        <f t="shared" si="41"/>
        <v>-131961.84700000001</v>
      </c>
      <c r="K298" s="48">
        <v>2804.605</v>
      </c>
      <c r="L298" s="48">
        <v>633.56299999999999</v>
      </c>
      <c r="M298" s="48">
        <v>9916.241</v>
      </c>
      <c r="N298" s="48">
        <f t="shared" si="42"/>
        <v>-6478.0730000000003</v>
      </c>
      <c r="P298" s="196"/>
      <c r="Q298" s="196"/>
    </row>
    <row r="299" spans="2:17" s="1" customFormat="1" ht="50.1" hidden="1" customHeight="1">
      <c r="B299" s="7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40"/>
        <v>-423034.57999999996</v>
      </c>
      <c r="G299" s="47">
        <v>37576.572</v>
      </c>
      <c r="H299" s="47">
        <v>4068.3339999999998</v>
      </c>
      <c r="I299" s="47">
        <v>197645.72700000001</v>
      </c>
      <c r="J299" s="47">
        <f t="shared" si="41"/>
        <v>-156000.821</v>
      </c>
      <c r="K299" s="47">
        <v>762.255</v>
      </c>
      <c r="L299" s="47">
        <v>75.021000000000001</v>
      </c>
      <c r="M299" s="47">
        <v>9502.7569999999996</v>
      </c>
      <c r="N299" s="47">
        <f t="shared" si="42"/>
        <v>-8665.4809999999998</v>
      </c>
      <c r="P299" s="196"/>
      <c r="Q299" s="196"/>
    </row>
    <row r="300" spans="2:17" s="1" customFormat="1" ht="50.1" hidden="1" customHeight="1">
      <c r="B300" s="76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40"/>
        <v>-500601.89712000004</v>
      </c>
      <c r="G300" s="48">
        <v>43421.252</v>
      </c>
      <c r="H300" s="48">
        <v>3113.2489999999998</v>
      </c>
      <c r="I300" s="48">
        <v>214346.51300000001</v>
      </c>
      <c r="J300" s="48">
        <f t="shared" si="41"/>
        <v>-167812.01199999999</v>
      </c>
      <c r="K300" s="48">
        <v>3026.8919999999998</v>
      </c>
      <c r="L300" s="48">
        <v>737.32100000000003</v>
      </c>
      <c r="M300" s="48">
        <v>10725.516</v>
      </c>
      <c r="N300" s="48">
        <f t="shared" si="42"/>
        <v>-6961.3029999999999</v>
      </c>
      <c r="P300" s="196"/>
      <c r="Q300" s="196"/>
    </row>
    <row r="301" spans="2:17" s="1" customFormat="1" ht="50.1" hidden="1" customHeight="1">
      <c r="B301" s="7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40"/>
        <v>-521091.18853999989</v>
      </c>
      <c r="G301" s="47">
        <v>76303.282000000007</v>
      </c>
      <c r="H301" s="47">
        <v>4786.9709999999995</v>
      </c>
      <c r="I301" s="47">
        <v>273429.15500000003</v>
      </c>
      <c r="J301" s="47">
        <f t="shared" si="41"/>
        <v>-192338.902</v>
      </c>
      <c r="K301" s="47">
        <v>4625.7520000000004</v>
      </c>
      <c r="L301" s="47">
        <v>223.149</v>
      </c>
      <c r="M301" s="47">
        <v>12788.342000000001</v>
      </c>
      <c r="N301" s="47">
        <f t="shared" si="42"/>
        <v>-7939.4409999999998</v>
      </c>
      <c r="P301" s="196"/>
      <c r="Q301" s="196"/>
    </row>
    <row r="302" spans="2:17" s="1" customFormat="1" ht="50.1" hidden="1" customHeight="1">
      <c r="B302" s="76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40"/>
        <v>-597766.18400000001</v>
      </c>
      <c r="G302" s="48">
        <v>88708.971999999994</v>
      </c>
      <c r="H302" s="48">
        <v>4099.9539999999997</v>
      </c>
      <c r="I302" s="48">
        <v>233208.56599999999</v>
      </c>
      <c r="J302" s="48">
        <f t="shared" si="41"/>
        <v>-140399.64000000001</v>
      </c>
      <c r="K302" s="48">
        <v>4683.8630000000003</v>
      </c>
      <c r="L302" s="48">
        <v>191.56200000000001</v>
      </c>
      <c r="M302" s="48">
        <v>13534.151</v>
      </c>
      <c r="N302" s="48">
        <f t="shared" si="42"/>
        <v>-8658.7259999999987</v>
      </c>
      <c r="P302" s="196"/>
      <c r="Q302" s="196"/>
    </row>
    <row r="303" spans="2:17" s="1" customFormat="1" ht="50.1" hidden="1" customHeight="1">
      <c r="B303" s="7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40"/>
        <v>-553420.17300000007</v>
      </c>
      <c r="G303" s="47">
        <v>67537.413</v>
      </c>
      <c r="H303" s="47">
        <v>2821</v>
      </c>
      <c r="I303" s="47">
        <v>237212.823</v>
      </c>
      <c r="J303" s="47">
        <f t="shared" si="41"/>
        <v>-166854.41</v>
      </c>
      <c r="K303" s="47">
        <v>4062.7159999999999</v>
      </c>
      <c r="L303" s="47">
        <v>198.38900000000001</v>
      </c>
      <c r="M303" s="47">
        <v>14837.829</v>
      </c>
      <c r="N303" s="47">
        <f t="shared" si="42"/>
        <v>-10576.724</v>
      </c>
      <c r="P303" s="196"/>
      <c r="Q303" s="196"/>
    </row>
    <row r="304" spans="2:17" s="1" customFormat="1" ht="50.1" hidden="1" customHeight="1">
      <c r="B304" s="76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40"/>
        <v>-632429.72849999997</v>
      </c>
      <c r="G304" s="48">
        <v>63439.125</v>
      </c>
      <c r="H304" s="48">
        <v>3706.75</v>
      </c>
      <c r="I304" s="48">
        <v>233161.7</v>
      </c>
      <c r="J304" s="48">
        <f t="shared" si="41"/>
        <v>-166015.82500000001</v>
      </c>
      <c r="K304" s="48">
        <v>4099.12</v>
      </c>
      <c r="L304" s="48">
        <v>355.24799999999999</v>
      </c>
      <c r="M304" s="48">
        <v>24062.36</v>
      </c>
      <c r="N304" s="48">
        <f t="shared" si="42"/>
        <v>-19607.992000000002</v>
      </c>
      <c r="P304" s="196"/>
      <c r="Q304" s="196"/>
    </row>
    <row r="305" spans="2:17" s="1" customFormat="1" ht="50.1" hidden="1" customHeight="1">
      <c r="B305" s="7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40"/>
        <v>-580751.02061999997</v>
      </c>
      <c r="G305" s="47">
        <v>65738.738799999992</v>
      </c>
      <c r="H305" s="47">
        <v>3128.02</v>
      </c>
      <c r="I305" s="47">
        <v>202143.72700000001</v>
      </c>
      <c r="J305" s="47">
        <f t="shared" si="41"/>
        <v>-133276.9682</v>
      </c>
      <c r="K305" s="47">
        <v>3245.17</v>
      </c>
      <c r="L305" s="47">
        <v>479.70600000000002</v>
      </c>
      <c r="M305" s="47">
        <v>17034.035</v>
      </c>
      <c r="N305" s="47">
        <f t="shared" si="42"/>
        <v>-13309.159</v>
      </c>
      <c r="P305" s="196"/>
      <c r="Q305" s="196"/>
    </row>
    <row r="306" spans="2:17" s="1" customFormat="1" ht="50.1" hidden="1" customHeight="1">
      <c r="B306" s="76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40"/>
        <v>-643732.99093999993</v>
      </c>
      <c r="G306" s="48">
        <v>53160.205999999998</v>
      </c>
      <c r="H306" s="48">
        <v>3604.136</v>
      </c>
      <c r="I306" s="48">
        <v>271680.91100000002</v>
      </c>
      <c r="J306" s="48">
        <f t="shared" si="41"/>
        <v>-214916.56900000002</v>
      </c>
      <c r="K306" s="48">
        <v>3023.5230000000001</v>
      </c>
      <c r="L306" s="48">
        <v>733.23500000000001</v>
      </c>
      <c r="M306" s="48">
        <v>13741.41</v>
      </c>
      <c r="N306" s="48">
        <f t="shared" si="42"/>
        <v>-9984.652</v>
      </c>
      <c r="P306" s="196"/>
      <c r="Q306" s="196"/>
    </row>
    <row r="307" spans="2:17" s="1" customFormat="1" ht="50.1" hidden="1" customHeight="1">
      <c r="B307" s="7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40"/>
        <v>-539600.74489999993</v>
      </c>
      <c r="G307" s="47">
        <v>55202.137799999997</v>
      </c>
      <c r="H307" s="47">
        <v>3443.3649999999998</v>
      </c>
      <c r="I307" s="47">
        <v>186566.61900000001</v>
      </c>
      <c r="J307" s="47">
        <f t="shared" si="41"/>
        <v>-127921.11620000002</v>
      </c>
      <c r="K307" s="47">
        <v>5149.9219999999996</v>
      </c>
      <c r="L307" s="47">
        <v>224.68700000000001</v>
      </c>
      <c r="M307" s="47">
        <v>13528.779</v>
      </c>
      <c r="N307" s="47">
        <f t="shared" si="42"/>
        <v>-8154.170000000001</v>
      </c>
      <c r="P307" s="196"/>
      <c r="Q307" s="196"/>
    </row>
    <row r="308" spans="2:17" s="1" customFormat="1" ht="50.1" hidden="1" customHeight="1">
      <c r="B308" s="75">
        <v>2021</v>
      </c>
      <c r="C308" s="97"/>
      <c r="D308" s="97"/>
      <c r="E308" s="97"/>
      <c r="F308" s="97"/>
      <c r="G308" s="98"/>
      <c r="H308" s="98"/>
      <c r="I308" s="98"/>
      <c r="J308" s="98"/>
      <c r="K308" s="98"/>
      <c r="L308" s="98"/>
      <c r="M308" s="98"/>
      <c r="N308" s="98"/>
      <c r="P308" s="196"/>
      <c r="Q308" s="196"/>
    </row>
    <row r="309" spans="2:17" s="1" customFormat="1" ht="50.1" hidden="1" customHeight="1">
      <c r="B309" s="76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si="40"/>
        <v>-585560.50595999998</v>
      </c>
      <c r="G309" s="48">
        <v>41172.665999999997</v>
      </c>
      <c r="H309" s="48">
        <v>4068.1790000000001</v>
      </c>
      <c r="I309" s="48">
        <v>166874.25</v>
      </c>
      <c r="J309" s="48">
        <f t="shared" si="41"/>
        <v>-121633.405</v>
      </c>
      <c r="K309" s="48">
        <v>3307.1149999999998</v>
      </c>
      <c r="L309" s="48">
        <v>144.166</v>
      </c>
      <c r="M309" s="48">
        <v>10354.370000000001</v>
      </c>
      <c r="N309" s="48">
        <f t="shared" si="42"/>
        <v>-6903.0890000000009</v>
      </c>
      <c r="P309" s="196"/>
      <c r="Q309" s="196"/>
    </row>
    <row r="310" spans="2:17" s="1" customFormat="1" ht="50.1" hidden="1" customHeight="1">
      <c r="B310" s="7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40"/>
        <v>-529046.07171000005</v>
      </c>
      <c r="G310" s="47">
        <v>45803.317000000003</v>
      </c>
      <c r="H310" s="47">
        <v>14888.709000000001</v>
      </c>
      <c r="I310" s="47">
        <v>179401.18100000001</v>
      </c>
      <c r="J310" s="47">
        <f t="shared" si="41"/>
        <v>-118709.155</v>
      </c>
      <c r="K310" s="47">
        <v>3996.924</v>
      </c>
      <c r="L310" s="47">
        <v>333.084</v>
      </c>
      <c r="M310" s="47">
        <v>7851.9679999999998</v>
      </c>
      <c r="N310" s="47">
        <f t="shared" si="42"/>
        <v>-3521.96</v>
      </c>
      <c r="P310" s="196"/>
      <c r="Q310" s="196"/>
    </row>
    <row r="311" spans="2:17" s="1" customFormat="1" ht="50.1" hidden="1" customHeight="1">
      <c r="B311" s="76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40"/>
        <v>-722822.91599999985</v>
      </c>
      <c r="G311" s="48">
        <v>56703.205470000001</v>
      </c>
      <c r="H311" s="48">
        <v>10404.963009999999</v>
      </c>
      <c r="I311" s="48">
        <v>236484.50905000002</v>
      </c>
      <c r="J311" s="48">
        <f t="shared" si="41"/>
        <v>-169376.34057000003</v>
      </c>
      <c r="K311" s="48">
        <v>4497.7945599999994</v>
      </c>
      <c r="L311" s="48">
        <v>703.86612000000002</v>
      </c>
      <c r="M311" s="48">
        <v>13217.9861</v>
      </c>
      <c r="N311" s="48">
        <f t="shared" si="42"/>
        <v>-8016.325420000001</v>
      </c>
      <c r="P311" s="196"/>
      <c r="Q311" s="196"/>
    </row>
    <row r="312" spans="2:17" s="1" customFormat="1" ht="50.1" hidden="1" customHeight="1">
      <c r="B312" s="7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40"/>
        <v>-650272.36616000009</v>
      </c>
      <c r="G312" s="47">
        <v>56499.510849999999</v>
      </c>
      <c r="H312" s="47">
        <v>3372.4417400000002</v>
      </c>
      <c r="I312" s="47">
        <v>210192.31819999998</v>
      </c>
      <c r="J312" s="47">
        <f t="shared" si="41"/>
        <v>-150320.36560999998</v>
      </c>
      <c r="K312" s="47">
        <v>3336.86492</v>
      </c>
      <c r="L312" s="47">
        <v>321.66298999999998</v>
      </c>
      <c r="M312" s="47">
        <v>11959.820949999999</v>
      </c>
      <c r="N312" s="47">
        <f t="shared" si="42"/>
        <v>-8301.2930400000005</v>
      </c>
      <c r="P312" s="196"/>
      <c r="Q312" s="196"/>
    </row>
    <row r="313" spans="2:17" s="1" customFormat="1" ht="50.1" hidden="1" customHeight="1">
      <c r="B313" s="76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40"/>
        <v>-662402.49823999999</v>
      </c>
      <c r="G313" s="48">
        <v>71312.88734999999</v>
      </c>
      <c r="H313" s="48">
        <v>2980.33754</v>
      </c>
      <c r="I313" s="48">
        <v>291887.17126999999</v>
      </c>
      <c r="J313" s="48">
        <f t="shared" si="41"/>
        <v>-217593.94638000001</v>
      </c>
      <c r="K313" s="48">
        <v>2636.5762300000001</v>
      </c>
      <c r="L313" s="48">
        <v>226.16969</v>
      </c>
      <c r="M313" s="48">
        <v>10893.640029999999</v>
      </c>
      <c r="N313" s="48">
        <f t="shared" si="42"/>
        <v>-8030.8941099999984</v>
      </c>
      <c r="P313" s="196"/>
      <c r="Q313" s="196"/>
    </row>
    <row r="314" spans="2:17" s="1" customFormat="1" ht="50.1" hidden="1" customHeight="1">
      <c r="B314" s="7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40"/>
        <v>-597024.06893000007</v>
      </c>
      <c r="G314" s="47">
        <v>86280.968529999998</v>
      </c>
      <c r="H314" s="47">
        <v>4159.2215299999998</v>
      </c>
      <c r="I314" s="47">
        <v>231412.61403999999</v>
      </c>
      <c r="J314" s="47">
        <f t="shared" si="41"/>
        <v>-140972.42397999999</v>
      </c>
      <c r="K314" s="47">
        <v>4940.3967599999996</v>
      </c>
      <c r="L314" s="47">
        <v>312.57162</v>
      </c>
      <c r="M314" s="47">
        <v>14263.29025</v>
      </c>
      <c r="N314" s="47">
        <f t="shared" si="42"/>
        <v>-9010.3218699999998</v>
      </c>
      <c r="P314" s="196"/>
      <c r="Q314" s="196"/>
    </row>
    <row r="315" spans="2:17" s="1" customFormat="1" ht="50.1" hidden="1" customHeight="1">
      <c r="B315" s="76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40"/>
        <v>-683372.52193000005</v>
      </c>
      <c r="G315" s="48">
        <v>90092.622589999999</v>
      </c>
      <c r="H315" s="48">
        <v>2950.9279200000001</v>
      </c>
      <c r="I315" s="48">
        <v>189877.09572000001</v>
      </c>
      <c r="J315" s="48">
        <f t="shared" si="41"/>
        <v>-96833.545210000011</v>
      </c>
      <c r="K315" s="48">
        <v>3221.9725800000001</v>
      </c>
      <c r="L315" s="48">
        <v>464.47459000000003</v>
      </c>
      <c r="M315" s="48">
        <v>15364.688819999999</v>
      </c>
      <c r="N315" s="48">
        <f t="shared" si="42"/>
        <v>-11678.24165</v>
      </c>
      <c r="P315" s="196"/>
      <c r="Q315" s="196"/>
    </row>
    <row r="316" spans="2:17" s="1" customFormat="1" ht="50.1" hidden="1" customHeight="1">
      <c r="B316" s="7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40"/>
        <v>-889625.26240000012</v>
      </c>
      <c r="G316" s="47">
        <v>81937.906840000011</v>
      </c>
      <c r="H316" s="47">
        <v>2987.3494000000001</v>
      </c>
      <c r="I316" s="47">
        <v>227538.91318</v>
      </c>
      <c r="J316" s="47">
        <f t="shared" si="41"/>
        <v>-142613.65693999999</v>
      </c>
      <c r="K316" s="47">
        <v>4408.2116399999995</v>
      </c>
      <c r="L316" s="47">
        <v>380.55576000000002</v>
      </c>
      <c r="M316" s="47">
        <v>18043.80816</v>
      </c>
      <c r="N316" s="47">
        <f t="shared" si="42"/>
        <v>-13255.04076</v>
      </c>
      <c r="P316" s="196"/>
      <c r="Q316" s="196"/>
    </row>
    <row r="317" spans="2:17" s="1" customFormat="1" ht="50.1" hidden="1" customHeight="1">
      <c r="B317" s="76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40"/>
        <v>-805319.00176000001</v>
      </c>
      <c r="G317" s="48">
        <v>79363.628660000002</v>
      </c>
      <c r="H317" s="48">
        <v>3055.7620999999999</v>
      </c>
      <c r="I317" s="48">
        <v>257830.20597000001</v>
      </c>
      <c r="J317" s="48">
        <f t="shared" si="41"/>
        <v>-175410.81521</v>
      </c>
      <c r="K317" s="48">
        <v>5208.5494900000003</v>
      </c>
      <c r="L317" s="48">
        <v>559.45653000000004</v>
      </c>
      <c r="M317" s="48">
        <v>13817.363069999999</v>
      </c>
      <c r="N317" s="48">
        <f t="shared" si="42"/>
        <v>-8049.3570499999987</v>
      </c>
      <c r="P317" s="196"/>
      <c r="Q317" s="196"/>
    </row>
    <row r="318" spans="2:17" s="1" customFormat="1" ht="50.1" hidden="1" customHeight="1">
      <c r="B318" s="7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40"/>
        <v>-884965.11934999994</v>
      </c>
      <c r="G318" s="47">
        <v>70579.213540000012</v>
      </c>
      <c r="H318" s="47">
        <v>3394.75621</v>
      </c>
      <c r="I318" s="47">
        <v>298069.2807</v>
      </c>
      <c r="J318" s="47">
        <f t="shared" si="41"/>
        <v>-224095.31094999998</v>
      </c>
      <c r="K318" s="47">
        <v>5113.3037199999999</v>
      </c>
      <c r="L318" s="47">
        <v>162.03232</v>
      </c>
      <c r="M318" s="47">
        <v>14814.62781</v>
      </c>
      <c r="N318" s="47">
        <f t="shared" si="42"/>
        <v>-9539.2917699999998</v>
      </c>
      <c r="P318" s="196"/>
      <c r="Q318" s="196"/>
    </row>
    <row r="319" spans="2:17" s="1" customFormat="1" ht="50.1" hidden="1" customHeight="1">
      <c r="B319" s="76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40"/>
        <v>-763968.47242999997</v>
      </c>
      <c r="G319" s="48">
        <v>63056.353459999998</v>
      </c>
      <c r="H319" s="48">
        <v>11834.27022</v>
      </c>
      <c r="I319" s="48">
        <v>250635.93641999998</v>
      </c>
      <c r="J319" s="48">
        <f t="shared" si="41"/>
        <v>-175745.31273999996</v>
      </c>
      <c r="K319" s="48">
        <v>5037.4517500000002</v>
      </c>
      <c r="L319" s="48">
        <v>414.08964000000003</v>
      </c>
      <c r="M319" s="48">
        <v>13786.99878</v>
      </c>
      <c r="N319" s="48">
        <f t="shared" si="42"/>
        <v>-8335.4573899999996</v>
      </c>
      <c r="P319" s="196"/>
      <c r="Q319" s="196"/>
    </row>
    <row r="320" spans="2:17" s="1" customFormat="1" ht="50.1" hidden="1" customHeight="1">
      <c r="B320" s="7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40"/>
        <v>-876891.5258200001</v>
      </c>
      <c r="G320" s="47">
        <v>62299.454270000002</v>
      </c>
      <c r="H320" s="47">
        <v>3165.8451400000004</v>
      </c>
      <c r="I320" s="47">
        <v>282820.42405000003</v>
      </c>
      <c r="J320" s="47">
        <f t="shared" si="41"/>
        <v>-217355.12464000002</v>
      </c>
      <c r="K320" s="47">
        <v>5130.3268899999994</v>
      </c>
      <c r="L320" s="47">
        <v>161.82935999999998</v>
      </c>
      <c r="M320" s="47">
        <v>12594.617980000001</v>
      </c>
      <c r="N320" s="47">
        <f t="shared" si="42"/>
        <v>-7302.4617300000018</v>
      </c>
      <c r="P320" s="196"/>
      <c r="Q320" s="196"/>
    </row>
    <row r="321" spans="2:17" s="1" customFormat="1" ht="50.1" hidden="1" customHeight="1">
      <c r="B321" s="75">
        <v>2022</v>
      </c>
      <c r="C321" s="97"/>
      <c r="D321" s="97"/>
      <c r="E321" s="97"/>
      <c r="F321" s="97"/>
      <c r="G321" s="98"/>
      <c r="H321" s="98"/>
      <c r="I321" s="98"/>
      <c r="J321" s="98"/>
      <c r="K321" s="98"/>
      <c r="L321" s="98"/>
      <c r="M321" s="98"/>
      <c r="N321" s="98"/>
      <c r="P321" s="196"/>
      <c r="Q321" s="196"/>
    </row>
    <row r="322" spans="2:17" s="1" customFormat="1" ht="50.1" hidden="1" customHeight="1">
      <c r="B322" s="76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si="40"/>
        <v>-749057.81466999988</v>
      </c>
      <c r="G322" s="48">
        <v>46352.291060000003</v>
      </c>
      <c r="H322" s="48">
        <v>2482.67677</v>
      </c>
      <c r="I322" s="48">
        <v>230143.09007000001</v>
      </c>
      <c r="J322" s="48">
        <f t="shared" si="41"/>
        <v>-181308.12224</v>
      </c>
      <c r="K322" s="48">
        <v>3199.3551499999999</v>
      </c>
      <c r="L322" s="48">
        <v>141.38507999999999</v>
      </c>
      <c r="M322" s="48">
        <v>10850.518890000001</v>
      </c>
      <c r="N322" s="48">
        <f t="shared" si="42"/>
        <v>-7509.7786600000018</v>
      </c>
      <c r="P322" s="196"/>
      <c r="Q322" s="196"/>
    </row>
    <row r="323" spans="2:17" s="1" customFormat="1" ht="50.1" hidden="1" customHeight="1">
      <c r="B323" s="7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40"/>
        <v>-746189.23735000007</v>
      </c>
      <c r="G323" s="47">
        <v>63330.031470000002</v>
      </c>
      <c r="H323" s="47">
        <v>3261.1842999999999</v>
      </c>
      <c r="I323" s="47">
        <v>238288.95747999998</v>
      </c>
      <c r="J323" s="47">
        <f t="shared" si="41"/>
        <v>-171697.74170999997</v>
      </c>
      <c r="K323" s="47">
        <v>3792.4610699999998</v>
      </c>
      <c r="L323" s="47">
        <v>540.18971999999997</v>
      </c>
      <c r="M323" s="47">
        <v>9635.4345299999986</v>
      </c>
      <c r="N323" s="47">
        <f t="shared" si="42"/>
        <v>-5302.7837399999989</v>
      </c>
      <c r="P323" s="196"/>
      <c r="Q323" s="196"/>
    </row>
    <row r="324" spans="2:17" s="1" customFormat="1" ht="50.1" hidden="1" customHeight="1">
      <c r="B324" s="76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40"/>
        <v>-753177.70171000017</v>
      </c>
      <c r="G324" s="48">
        <v>83840.540239999988</v>
      </c>
      <c r="H324" s="48">
        <v>7918.3059800000001</v>
      </c>
      <c r="I324" s="48">
        <v>312011.37079000002</v>
      </c>
      <c r="J324" s="48">
        <f t="shared" si="41"/>
        <v>-220252.52457000001</v>
      </c>
      <c r="K324" s="48">
        <v>5094.6922100000002</v>
      </c>
      <c r="L324" s="48">
        <v>541.98494999999991</v>
      </c>
      <c r="M324" s="48">
        <v>14259.63305</v>
      </c>
      <c r="N324" s="48">
        <f t="shared" si="42"/>
        <v>-8622.9558900000011</v>
      </c>
      <c r="P324" s="196"/>
      <c r="Q324" s="196"/>
    </row>
    <row r="325" spans="2:17" s="1" customFormat="1" ht="50.1" hidden="1" customHeight="1">
      <c r="B325" s="7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40"/>
        <v>-820761.13642</v>
      </c>
      <c r="G325" s="47">
        <v>75502.100299999991</v>
      </c>
      <c r="H325" s="47">
        <v>2703.5818199999999</v>
      </c>
      <c r="I325" s="47">
        <v>302798.81394999998</v>
      </c>
      <c r="J325" s="47">
        <f t="shared" si="41"/>
        <v>-224593.13182999997</v>
      </c>
      <c r="K325" s="47">
        <v>3898.4425099999999</v>
      </c>
      <c r="L325" s="47">
        <v>90.448599999999999</v>
      </c>
      <c r="M325" s="47">
        <v>10934.765220000001</v>
      </c>
      <c r="N325" s="47">
        <f t="shared" si="42"/>
        <v>-6945.8741100000007</v>
      </c>
      <c r="P325" s="196"/>
      <c r="Q325" s="196"/>
    </row>
    <row r="326" spans="2:17" s="1" customFormat="1" ht="50.1" hidden="1" customHeight="1">
      <c r="B326" s="76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40"/>
        <v>-1003303.5243899999</v>
      </c>
      <c r="G326" s="48">
        <v>66726.657460000002</v>
      </c>
      <c r="H326" s="48">
        <v>5087.2310900000002</v>
      </c>
      <c r="I326" s="48">
        <v>282584.65779000003</v>
      </c>
      <c r="J326" s="48">
        <f t="shared" si="41"/>
        <v>-210770.76924000002</v>
      </c>
      <c r="K326" s="48">
        <v>3005.3540499999999</v>
      </c>
      <c r="L326" s="48">
        <v>322.79834000000005</v>
      </c>
      <c r="M326" s="48">
        <v>13107.410599999999</v>
      </c>
      <c r="N326" s="48">
        <f t="shared" si="42"/>
        <v>-9779.25821</v>
      </c>
      <c r="P326" s="196"/>
      <c r="Q326" s="196"/>
    </row>
    <row r="327" spans="2:17" s="1" customFormat="1" ht="50.1" hidden="1" customHeight="1">
      <c r="B327" s="7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40"/>
        <v>-874236.35104999994</v>
      </c>
      <c r="G327" s="47">
        <v>90813.39648000001</v>
      </c>
      <c r="H327" s="47">
        <v>3477.20298</v>
      </c>
      <c r="I327" s="47">
        <v>342876.37144000002</v>
      </c>
      <c r="J327" s="47">
        <f t="shared" si="41"/>
        <v>-248585.77198000002</v>
      </c>
      <c r="K327" s="47">
        <v>4807.2367300000005</v>
      </c>
      <c r="L327" s="47">
        <v>703.36573999999996</v>
      </c>
      <c r="M327" s="47">
        <v>14817.970220000001</v>
      </c>
      <c r="N327" s="47">
        <f t="shared" si="42"/>
        <v>-9307.3677500000013</v>
      </c>
      <c r="P327" s="196"/>
      <c r="Q327" s="196"/>
    </row>
    <row r="328" spans="2:17" s="1" customFormat="1" ht="50.1" hidden="1" customHeight="1">
      <c r="B328" s="76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40"/>
        <v>-902658.13573999982</v>
      </c>
      <c r="G328" s="48">
        <v>84365.648560000001</v>
      </c>
      <c r="H328" s="48">
        <v>2736.5777499999999</v>
      </c>
      <c r="I328" s="48">
        <v>234653.35472999999</v>
      </c>
      <c r="J328" s="48">
        <f t="shared" si="41"/>
        <v>-147551.12841999999</v>
      </c>
      <c r="K328" s="48">
        <v>3291.3106299999999</v>
      </c>
      <c r="L328" s="48">
        <v>87.496949999999998</v>
      </c>
      <c r="M328" s="48">
        <v>15710.34273</v>
      </c>
      <c r="N328" s="48">
        <f t="shared" si="42"/>
        <v>-12331.53515</v>
      </c>
      <c r="P328" s="196"/>
      <c r="Q328" s="196"/>
    </row>
    <row r="329" spans="2:17" s="1" customFormat="1" ht="50.1" hidden="1" customHeight="1">
      <c r="B329" s="7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40"/>
        <v>-1115900.3641599999</v>
      </c>
      <c r="G329" s="47">
        <v>87874.840670000005</v>
      </c>
      <c r="H329" s="47">
        <v>3274.7114799999999</v>
      </c>
      <c r="I329" s="47">
        <v>441294.57905</v>
      </c>
      <c r="J329" s="47">
        <f t="shared" si="41"/>
        <v>-350145.0269</v>
      </c>
      <c r="K329" s="47">
        <v>5913.7984200000001</v>
      </c>
      <c r="L329" s="47">
        <v>129.35692</v>
      </c>
      <c r="M329" s="47">
        <v>17856.963609999999</v>
      </c>
      <c r="N329" s="47">
        <f t="shared" si="42"/>
        <v>-11813.808269999998</v>
      </c>
      <c r="P329" s="196"/>
      <c r="Q329" s="196"/>
    </row>
    <row r="330" spans="2:17" s="1" customFormat="1" ht="50.1" hidden="1" customHeight="1">
      <c r="B330" s="76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40"/>
        <v>-991519.62180000008</v>
      </c>
      <c r="G330" s="48">
        <v>82223.914139999993</v>
      </c>
      <c r="H330" s="48">
        <v>13949.75359</v>
      </c>
      <c r="I330" s="48">
        <v>330165.56753</v>
      </c>
      <c r="J330" s="48">
        <f t="shared" si="41"/>
        <v>-233991.89980000001</v>
      </c>
      <c r="K330" s="48">
        <v>5185.0693799999999</v>
      </c>
      <c r="L330" s="48">
        <v>312.31473999999997</v>
      </c>
      <c r="M330" s="48">
        <v>13834.119570000001</v>
      </c>
      <c r="N330" s="48">
        <f t="shared" si="42"/>
        <v>-8336.7354500000001</v>
      </c>
      <c r="P330" s="196"/>
      <c r="Q330" s="196"/>
    </row>
    <row r="331" spans="2:17" s="1" customFormat="1" ht="50.1" hidden="1" customHeight="1">
      <c r="B331" s="7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40"/>
        <v>-991551.56952999986</v>
      </c>
      <c r="G331" s="47">
        <v>80492.865150000012</v>
      </c>
      <c r="H331" s="47">
        <v>4701.2560800000001</v>
      </c>
      <c r="I331" s="47">
        <v>354119.24076000002</v>
      </c>
      <c r="J331" s="47">
        <f t="shared" si="41"/>
        <v>-268925.11953000003</v>
      </c>
      <c r="K331" s="47">
        <v>5304.2126699999999</v>
      </c>
      <c r="L331" s="47">
        <v>312.92228999999998</v>
      </c>
      <c r="M331" s="47">
        <v>12228.815789999999</v>
      </c>
      <c r="N331" s="47">
        <f t="shared" si="42"/>
        <v>-6611.6808299999993</v>
      </c>
      <c r="P331" s="196"/>
      <c r="Q331" s="196"/>
    </row>
    <row r="332" spans="2:17" s="1" customFormat="1" ht="50.1" hidden="1" customHeight="1">
      <c r="B332" s="76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40"/>
        <v>-694279.25645000022</v>
      </c>
      <c r="G332" s="48">
        <v>72989.640910000002</v>
      </c>
      <c r="H332" s="48">
        <v>4100.20867</v>
      </c>
      <c r="I332" s="48">
        <v>261122.54363</v>
      </c>
      <c r="J332" s="48">
        <f t="shared" si="41"/>
        <v>-184032.69404999999</v>
      </c>
      <c r="K332" s="48">
        <v>4615.1360100000002</v>
      </c>
      <c r="L332" s="48">
        <v>254.97599</v>
      </c>
      <c r="M332" s="48">
        <v>13812.16417</v>
      </c>
      <c r="N332" s="48">
        <f t="shared" si="42"/>
        <v>-8942.052169999999</v>
      </c>
      <c r="P332" s="196"/>
      <c r="Q332" s="196"/>
    </row>
    <row r="333" spans="2:17" s="1" customFormat="1" ht="50.1" hidden="1" customHeight="1">
      <c r="B333" s="7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40"/>
        <v>-712183.05482000008</v>
      </c>
      <c r="G333" s="47">
        <v>64191.154770000001</v>
      </c>
      <c r="H333" s="47">
        <v>5948.7825400000002</v>
      </c>
      <c r="I333" s="47">
        <v>328860.83999000001</v>
      </c>
      <c r="J333" s="47">
        <f t="shared" si="41"/>
        <v>-258720.90268</v>
      </c>
      <c r="K333" s="47">
        <v>2879.8308399999996</v>
      </c>
      <c r="L333" s="47">
        <v>90.651529999999994</v>
      </c>
      <c r="M333" s="47">
        <v>11988.52836</v>
      </c>
      <c r="N333" s="47">
        <f t="shared" si="42"/>
        <v>-9018.0459900000005</v>
      </c>
      <c r="P333" s="196"/>
      <c r="Q333" s="196"/>
    </row>
    <row r="334" spans="2:17" s="1" customFormat="1" ht="49.5" hidden="1" customHeight="1">
      <c r="B334" s="75">
        <v>2023</v>
      </c>
      <c r="C334" s="97"/>
      <c r="D334" s="97"/>
      <c r="E334" s="97"/>
      <c r="F334" s="97"/>
      <c r="G334" s="98"/>
      <c r="H334" s="98"/>
      <c r="I334" s="98"/>
      <c r="J334" s="98"/>
      <c r="K334" s="98"/>
      <c r="L334" s="98"/>
      <c r="M334" s="98"/>
      <c r="N334" s="98"/>
      <c r="P334" s="196"/>
      <c r="Q334" s="196"/>
    </row>
    <row r="335" spans="2:17" s="1" customFormat="1" ht="50.1" hidden="1" customHeight="1">
      <c r="B335" s="76" t="s">
        <v>16</v>
      </c>
      <c r="C335" s="50">
        <v>585877.33587000007</v>
      </c>
      <c r="D335" s="50">
        <v>46711.027620000001</v>
      </c>
      <c r="E335" s="137">
        <v>1669788.72927</v>
      </c>
      <c r="F335" s="50">
        <f t="shared" ref="F335:F346" si="43">C335+D335-E335</f>
        <v>-1037200.36578</v>
      </c>
      <c r="G335" s="48">
        <v>75103.456680000003</v>
      </c>
      <c r="H335" s="48">
        <v>5524.8336600000002</v>
      </c>
      <c r="I335" s="48">
        <v>267501.42008000001</v>
      </c>
      <c r="J335" s="48">
        <f t="shared" ref="J335:J346" si="44">G335+H335-I335</f>
        <v>-186873.12974</v>
      </c>
      <c r="K335" s="48">
        <v>3107.0927299999998</v>
      </c>
      <c r="L335" s="48">
        <v>712.56664000000001</v>
      </c>
      <c r="M335" s="48">
        <v>13336.86001</v>
      </c>
      <c r="N335" s="48">
        <f t="shared" ref="N335:N346" si="45">K335+L335-M335</f>
        <v>-9517.2006400000009</v>
      </c>
      <c r="P335" s="196"/>
      <c r="Q335" s="196"/>
    </row>
    <row r="336" spans="2:17" s="1" customFormat="1" ht="50.1" hidden="1" customHeight="1">
      <c r="B336" s="77" t="s">
        <v>17</v>
      </c>
      <c r="C336" s="49">
        <v>823365.54378000018</v>
      </c>
      <c r="D336" s="49">
        <v>45101.694049999998</v>
      </c>
      <c r="E336" s="138">
        <v>1398346.60247</v>
      </c>
      <c r="F336" s="49">
        <f t="shared" si="43"/>
        <v>-529879.36463999981</v>
      </c>
      <c r="G336" s="47">
        <v>60850.836499999998</v>
      </c>
      <c r="H336" s="47">
        <v>3532.1712400000001</v>
      </c>
      <c r="I336" s="47">
        <v>280198.99860000005</v>
      </c>
      <c r="J336" s="47">
        <f t="shared" si="44"/>
        <v>-215815.99086000005</v>
      </c>
      <c r="K336" s="47">
        <v>3428.65834</v>
      </c>
      <c r="L336" s="47">
        <v>258.11106000000001</v>
      </c>
      <c r="M336" s="47">
        <v>12362.84808</v>
      </c>
      <c r="N336" s="47">
        <f t="shared" si="45"/>
        <v>-8676.0786799999987</v>
      </c>
      <c r="P336" s="196"/>
      <c r="Q336" s="196"/>
    </row>
    <row r="337" spans="2:17" s="1" customFormat="1" ht="50.1" hidden="1" customHeight="1">
      <c r="B337" s="76" t="s">
        <v>18</v>
      </c>
      <c r="C337" s="50">
        <v>643858.77252</v>
      </c>
      <c r="D337" s="50">
        <v>51865.896780000003</v>
      </c>
      <c r="E337" s="137">
        <v>1531495.2641700001</v>
      </c>
      <c r="F337" s="50">
        <f t="shared" si="43"/>
        <v>-835770.59487000015</v>
      </c>
      <c r="G337" s="48">
        <v>67448.527480000004</v>
      </c>
      <c r="H337" s="48">
        <v>4044.5209</v>
      </c>
      <c r="I337" s="48">
        <v>357697.63614999998</v>
      </c>
      <c r="J337" s="48">
        <f t="shared" si="44"/>
        <v>-286204.58776999998</v>
      </c>
      <c r="K337" s="48">
        <v>4080.0139399999998</v>
      </c>
      <c r="L337" s="48">
        <v>500.50991999999997</v>
      </c>
      <c r="M337" s="48">
        <v>15213.76698</v>
      </c>
      <c r="N337" s="48">
        <f t="shared" si="45"/>
        <v>-10633.243120000001</v>
      </c>
      <c r="P337" s="196"/>
      <c r="Q337" s="196"/>
    </row>
    <row r="338" spans="2:17" s="1" customFormat="1" ht="50.1" hidden="1" customHeight="1">
      <c r="B338" s="77" t="s">
        <v>19</v>
      </c>
      <c r="C338" s="49">
        <v>605710.87472999992</v>
      </c>
      <c r="D338" s="49">
        <v>46777.708299999998</v>
      </c>
      <c r="E338" s="138">
        <v>1294569.22648</v>
      </c>
      <c r="F338" s="49">
        <f t="shared" si="43"/>
        <v>-642080.64345000009</v>
      </c>
      <c r="G338" s="47">
        <v>59054.213380000001</v>
      </c>
      <c r="H338" s="47">
        <v>3094.1494900000002</v>
      </c>
      <c r="I338" s="47">
        <v>254775.20072999998</v>
      </c>
      <c r="J338" s="47">
        <f t="shared" si="44"/>
        <v>-192626.83785999997</v>
      </c>
      <c r="K338" s="47">
        <v>3685.3616699999998</v>
      </c>
      <c r="L338" s="47">
        <v>273.57120000000003</v>
      </c>
      <c r="M338" s="47">
        <v>9932.0566199999994</v>
      </c>
      <c r="N338" s="47">
        <f t="shared" si="45"/>
        <v>-5973.1237499999997</v>
      </c>
      <c r="P338" s="196"/>
      <c r="Q338" s="196"/>
    </row>
    <row r="339" spans="2:17" s="1" customFormat="1" ht="50.1" hidden="1" customHeight="1">
      <c r="B339" s="76" t="s">
        <v>20</v>
      </c>
      <c r="C339" s="50">
        <v>732565.79174999997</v>
      </c>
      <c r="D339" s="50">
        <v>77304.977370000008</v>
      </c>
      <c r="E339" s="137">
        <v>1822821.9436300001</v>
      </c>
      <c r="F339" s="50">
        <f t="shared" si="43"/>
        <v>-1012951.1745100002</v>
      </c>
      <c r="G339" s="48">
        <v>85345.94206999999</v>
      </c>
      <c r="H339" s="48">
        <v>3994.9844700000003</v>
      </c>
      <c r="I339" s="48">
        <v>282120.54108</v>
      </c>
      <c r="J339" s="48">
        <f t="shared" si="44"/>
        <v>-192779.61454000001</v>
      </c>
      <c r="K339" s="48">
        <v>6872.6360800000002</v>
      </c>
      <c r="L339" s="48">
        <v>126.93827999999999</v>
      </c>
      <c r="M339" s="48">
        <v>20084.719850000001</v>
      </c>
      <c r="N339" s="48">
        <f t="shared" si="45"/>
        <v>-13085.145490000001</v>
      </c>
      <c r="P339" s="196"/>
      <c r="Q339" s="196"/>
    </row>
    <row r="340" spans="2:17" s="1" customFormat="1" ht="49.5" hidden="1" customHeight="1">
      <c r="B340" s="77" t="s">
        <v>21</v>
      </c>
      <c r="C340" s="49">
        <v>782487.98720000009</v>
      </c>
      <c r="D340" s="49">
        <v>48207.92914</v>
      </c>
      <c r="E340" s="138">
        <v>1315755.55266</v>
      </c>
      <c r="F340" s="49">
        <f t="shared" si="43"/>
        <v>-485059.63631999993</v>
      </c>
      <c r="G340" s="47">
        <v>113290.84826</v>
      </c>
      <c r="H340" s="47">
        <v>3566.3824799999998</v>
      </c>
      <c r="I340" s="47">
        <v>238796.62917</v>
      </c>
      <c r="J340" s="47">
        <f t="shared" si="44"/>
        <v>-121939.39843</v>
      </c>
      <c r="K340" s="47">
        <v>5378.2007100000001</v>
      </c>
      <c r="L340" s="47">
        <v>204.52888000000002</v>
      </c>
      <c r="M340" s="47">
        <v>14562.075289999999</v>
      </c>
      <c r="N340" s="47">
        <f t="shared" si="45"/>
        <v>-8979.345699999998</v>
      </c>
      <c r="P340" s="196"/>
      <c r="Q340" s="196"/>
    </row>
    <row r="341" spans="2:17" s="1" customFormat="1" ht="50.1" hidden="1" customHeight="1">
      <c r="B341" s="76" t="s">
        <v>22</v>
      </c>
      <c r="C341" s="50">
        <v>716057.59735000005</v>
      </c>
      <c r="D341" s="50">
        <v>61934.300920000001</v>
      </c>
      <c r="E341" s="137">
        <v>1626686.57075</v>
      </c>
      <c r="F341" s="50">
        <f t="shared" si="43"/>
        <v>-848694.67247999995</v>
      </c>
      <c r="G341" s="48">
        <v>103482.0925</v>
      </c>
      <c r="H341" s="48">
        <v>3708.5756099999999</v>
      </c>
      <c r="I341" s="48">
        <v>326607.33692999999</v>
      </c>
      <c r="J341" s="48">
        <f t="shared" si="44"/>
        <v>-219416.66881999999</v>
      </c>
      <c r="K341" s="48">
        <v>6568.7104900000004</v>
      </c>
      <c r="L341" s="48">
        <v>526.72855000000004</v>
      </c>
      <c r="M341" s="48">
        <v>20179.027679999999</v>
      </c>
      <c r="N341" s="48">
        <f t="shared" si="45"/>
        <v>-13083.588639999998</v>
      </c>
      <c r="P341" s="196"/>
      <c r="Q341" s="196"/>
    </row>
    <row r="342" spans="2:17" s="1" customFormat="1" ht="50.1" hidden="1" customHeight="1">
      <c r="B342" s="77" t="s">
        <v>23</v>
      </c>
      <c r="C342" s="49">
        <v>729600.93573999999</v>
      </c>
      <c r="D342" s="49">
        <v>62292.920009999994</v>
      </c>
      <c r="E342" s="138">
        <v>1693105.7392500001</v>
      </c>
      <c r="F342" s="49">
        <f t="shared" si="43"/>
        <v>-901211.88350000011</v>
      </c>
      <c r="G342" s="47">
        <v>112858.14554000001</v>
      </c>
      <c r="H342" s="47">
        <v>4719.5438400000003</v>
      </c>
      <c r="I342" s="47">
        <v>299548.75920999999</v>
      </c>
      <c r="J342" s="47">
        <f t="shared" si="44"/>
        <v>-181971.06982999999</v>
      </c>
      <c r="K342" s="47">
        <v>5964.7246799999994</v>
      </c>
      <c r="L342" s="47">
        <v>434.96388999999999</v>
      </c>
      <c r="M342" s="47">
        <v>20958.243710000002</v>
      </c>
      <c r="N342" s="47">
        <f t="shared" si="45"/>
        <v>-14558.555140000004</v>
      </c>
      <c r="P342" s="196"/>
      <c r="Q342" s="196"/>
    </row>
    <row r="343" spans="2:17" s="1" customFormat="1" ht="50.1" hidden="1" customHeight="1">
      <c r="B343" s="76" t="s">
        <v>24</v>
      </c>
      <c r="C343" s="50">
        <v>626122.78532000002</v>
      </c>
      <c r="D343" s="50">
        <v>51601.123200000002</v>
      </c>
      <c r="E343" s="137">
        <v>1541038.98177</v>
      </c>
      <c r="F343" s="50">
        <f t="shared" si="43"/>
        <v>-863315.0732499999</v>
      </c>
      <c r="G343" s="48">
        <v>98383.382459999993</v>
      </c>
      <c r="H343" s="48">
        <v>4491.7305299999998</v>
      </c>
      <c r="I343" s="48">
        <v>251455.94816</v>
      </c>
      <c r="J343" s="48">
        <f t="shared" si="44"/>
        <v>-148580.83517000001</v>
      </c>
      <c r="K343" s="48">
        <v>5397.0516900000002</v>
      </c>
      <c r="L343" s="48">
        <v>602.07571999999993</v>
      </c>
      <c r="M343" s="48">
        <v>15729.848199999999</v>
      </c>
      <c r="N343" s="48">
        <f t="shared" si="45"/>
        <v>-9730.7207899999994</v>
      </c>
      <c r="P343" s="196"/>
      <c r="Q343" s="196"/>
    </row>
    <row r="344" spans="2:17" s="1" customFormat="1" ht="50.1" hidden="1" customHeight="1">
      <c r="B344" s="77" t="s">
        <v>25</v>
      </c>
      <c r="C344" s="49">
        <v>637674.21133700002</v>
      </c>
      <c r="D344" s="49">
        <v>61590.397530000002</v>
      </c>
      <c r="E344" s="138">
        <v>1747482.0987200001</v>
      </c>
      <c r="F344" s="49">
        <f t="shared" si="43"/>
        <v>-1048217.4898530002</v>
      </c>
      <c r="G344" s="47">
        <v>92187.026299999998</v>
      </c>
      <c r="H344" s="47">
        <v>3562.5101</v>
      </c>
      <c r="I344" s="47">
        <v>268787.88274000003</v>
      </c>
      <c r="J344" s="47">
        <f t="shared" si="44"/>
        <v>-173038.34634000005</v>
      </c>
      <c r="K344" s="47">
        <v>5354.81754</v>
      </c>
      <c r="L344" s="47">
        <v>185.19915</v>
      </c>
      <c r="M344" s="47">
        <v>19723.85871</v>
      </c>
      <c r="N344" s="47">
        <f t="shared" si="45"/>
        <v>-14183.84202</v>
      </c>
      <c r="P344" s="196"/>
      <c r="Q344" s="196"/>
    </row>
    <row r="345" spans="2:17" s="1" customFormat="1" ht="50.1" hidden="1" customHeight="1">
      <c r="B345" s="76" t="s">
        <v>26</v>
      </c>
      <c r="C345" s="50">
        <v>696367.23184099991</v>
      </c>
      <c r="D345" s="50">
        <v>61848.629729999993</v>
      </c>
      <c r="E345" s="137">
        <v>1340607.0120999999</v>
      </c>
      <c r="F345" s="50">
        <f t="shared" si="43"/>
        <v>-582391.15052899998</v>
      </c>
      <c r="G345" s="48">
        <v>78537.416420000009</v>
      </c>
      <c r="H345" s="48">
        <v>3578.08302</v>
      </c>
      <c r="I345" s="48">
        <v>259350.39652000001</v>
      </c>
      <c r="J345" s="48">
        <f t="shared" si="44"/>
        <v>-177234.89708</v>
      </c>
      <c r="K345" s="48">
        <v>4030.7307999999998</v>
      </c>
      <c r="L345" s="48">
        <v>511.70340000000004</v>
      </c>
      <c r="M345" s="48">
        <v>16711.246230000001</v>
      </c>
      <c r="N345" s="48">
        <f t="shared" si="45"/>
        <v>-12168.812030000001</v>
      </c>
      <c r="P345" s="196"/>
      <c r="Q345" s="196"/>
    </row>
    <row r="346" spans="2:17" s="1" customFormat="1" ht="50.1" hidden="1" customHeight="1">
      <c r="B346" s="77" t="s">
        <v>27</v>
      </c>
      <c r="C346" s="49">
        <v>665490.78057099995</v>
      </c>
      <c r="D346" s="49">
        <v>51428.499619999995</v>
      </c>
      <c r="E346" s="138">
        <v>1305979.6746199999</v>
      </c>
      <c r="F346" s="49">
        <f t="shared" si="43"/>
        <v>-589060.39442899998</v>
      </c>
      <c r="G346" s="47">
        <v>76293.278569999995</v>
      </c>
      <c r="H346" s="47">
        <v>4070.4415099999997</v>
      </c>
      <c r="I346" s="47">
        <v>242056.65180000002</v>
      </c>
      <c r="J346" s="47">
        <f t="shared" si="44"/>
        <v>-161692.93172000002</v>
      </c>
      <c r="K346" s="47">
        <v>5776.5326500000001</v>
      </c>
      <c r="L346" s="47">
        <v>199.40893</v>
      </c>
      <c r="M346" s="47">
        <v>17690.485129999997</v>
      </c>
      <c r="N346" s="47">
        <f t="shared" si="45"/>
        <v>-11714.543549999999</v>
      </c>
      <c r="P346" s="196"/>
      <c r="Q346" s="196"/>
    </row>
    <row r="347" spans="2:17" s="1" customFormat="1" ht="49.5" customHeight="1">
      <c r="B347" s="13" t="s">
        <v>167</v>
      </c>
      <c r="C347" s="97"/>
      <c r="D347" s="97"/>
      <c r="E347" s="139"/>
      <c r="F347" s="97"/>
      <c r="G347" s="98"/>
      <c r="H347" s="98"/>
      <c r="I347" s="98"/>
      <c r="J347" s="98"/>
      <c r="K347" s="98"/>
      <c r="L347" s="98"/>
      <c r="M347" s="98"/>
      <c r="N347" s="98"/>
      <c r="P347" s="196"/>
      <c r="Q347" s="196"/>
    </row>
    <row r="348" spans="2:17" s="1" customFormat="1" ht="50.1" customHeight="1">
      <c r="B348" s="76" t="s">
        <v>16</v>
      </c>
      <c r="C348" s="50">
        <v>682228.61530399998</v>
      </c>
      <c r="D348" s="50">
        <v>56856.861819999998</v>
      </c>
      <c r="E348" s="137">
        <v>1318183.75872</v>
      </c>
      <c r="F348" s="50">
        <v>-579098.28159600007</v>
      </c>
      <c r="G348" s="48">
        <v>77945.026469999997</v>
      </c>
      <c r="H348" s="48">
        <v>5769.6160999999993</v>
      </c>
      <c r="I348" s="48">
        <v>230977.77309</v>
      </c>
      <c r="J348" s="48">
        <v>-147263.13052000001</v>
      </c>
      <c r="K348" s="48">
        <v>4495.6237000000001</v>
      </c>
      <c r="L348" s="48">
        <v>201.83500000000001</v>
      </c>
      <c r="M348" s="48">
        <v>16022.19117</v>
      </c>
      <c r="N348" s="48">
        <v>-11324.732469999999</v>
      </c>
      <c r="P348" s="196"/>
      <c r="Q348" s="196"/>
    </row>
    <row r="349" spans="2:17" s="1" customFormat="1" ht="50.1" customHeight="1">
      <c r="B349" s="77" t="s">
        <v>17</v>
      </c>
      <c r="C349" s="49">
        <v>632373.27819700004</v>
      </c>
      <c r="D349" s="49">
        <v>60508.863649999999</v>
      </c>
      <c r="E349" s="138">
        <v>1520038.2114800001</v>
      </c>
      <c r="F349" s="49">
        <v>-827156.06963300006</v>
      </c>
      <c r="G349" s="47">
        <v>77216.958280000006</v>
      </c>
      <c r="H349" s="47">
        <v>4916.8999000000003</v>
      </c>
      <c r="I349" s="47">
        <v>268610.00814999995</v>
      </c>
      <c r="J349" s="47">
        <v>-186476.14996999994</v>
      </c>
      <c r="K349" s="47">
        <v>5218.6656500000008</v>
      </c>
      <c r="L349" s="47">
        <v>276.30890000000005</v>
      </c>
      <c r="M349" s="47">
        <v>14219.43578</v>
      </c>
      <c r="N349" s="47">
        <v>-8724.461229999999</v>
      </c>
      <c r="P349" s="196"/>
      <c r="Q349" s="196"/>
    </row>
    <row r="350" spans="2:17" s="1" customFormat="1" ht="50.1" customHeight="1">
      <c r="B350" s="76" t="s">
        <v>18</v>
      </c>
      <c r="C350" s="50">
        <v>662250.98782000004</v>
      </c>
      <c r="D350" s="50">
        <v>75862.331620000012</v>
      </c>
      <c r="E350" s="137">
        <v>1548568.3861</v>
      </c>
      <c r="F350" s="50">
        <v>-810455.06666000001</v>
      </c>
      <c r="G350" s="48">
        <v>74301.460420000003</v>
      </c>
      <c r="H350" s="48">
        <v>8084.16669</v>
      </c>
      <c r="I350" s="48">
        <v>290405.84736000001</v>
      </c>
      <c r="J350" s="48">
        <v>-208020.22025000001</v>
      </c>
      <c r="K350" s="48">
        <v>12845.04772</v>
      </c>
      <c r="L350" s="48">
        <v>245.98349999999999</v>
      </c>
      <c r="M350" s="48">
        <v>19416.318940000001</v>
      </c>
      <c r="N350" s="48">
        <v>-6325.2877200000003</v>
      </c>
      <c r="P350" s="196"/>
      <c r="Q350" s="196"/>
    </row>
    <row r="351" spans="2:17" s="1" customFormat="1" ht="50.1" customHeight="1">
      <c r="B351" s="77" t="s">
        <v>19</v>
      </c>
      <c r="C351" s="49">
        <v>615158.24547000008</v>
      </c>
      <c r="D351" s="49">
        <v>66304.6633</v>
      </c>
      <c r="E351" s="138">
        <v>1428497.0121600002</v>
      </c>
      <c r="F351" s="49">
        <v>-747034.10339000006</v>
      </c>
      <c r="G351" s="47">
        <v>83532.261099999989</v>
      </c>
      <c r="H351" s="47">
        <v>9463.6354800000008</v>
      </c>
      <c r="I351" s="47">
        <v>317993.25900000002</v>
      </c>
      <c r="J351" s="47">
        <v>-224997.36242000002</v>
      </c>
      <c r="K351" s="47">
        <v>11463.60859</v>
      </c>
      <c r="L351" s="47">
        <v>159.68007</v>
      </c>
      <c r="M351" s="47">
        <v>19018.72263</v>
      </c>
      <c r="N351" s="47">
        <v>-7395.43397</v>
      </c>
      <c r="P351" s="196"/>
      <c r="Q351" s="196"/>
    </row>
    <row r="352" spans="2:17" s="1" customFormat="1" ht="50.1" customHeight="1">
      <c r="B352" s="76" t="s">
        <v>20</v>
      </c>
      <c r="C352" s="50">
        <v>781567.69489000004</v>
      </c>
      <c r="D352" s="50">
        <v>92187.209950000004</v>
      </c>
      <c r="E352" s="137">
        <v>1675047.42766</v>
      </c>
      <c r="F352" s="50">
        <v>-801292.52281999995</v>
      </c>
      <c r="G352" s="48">
        <v>127990.93183</v>
      </c>
      <c r="H352" s="48">
        <v>11252.19117</v>
      </c>
      <c r="I352" s="48">
        <v>294732.49601999996</v>
      </c>
      <c r="J352" s="48">
        <v>-155489.37301999997</v>
      </c>
      <c r="K352" s="48">
        <v>17694.300210000001</v>
      </c>
      <c r="L352" s="48">
        <v>395.24259999999998</v>
      </c>
      <c r="M352" s="48">
        <v>18253.4872</v>
      </c>
      <c r="N352" s="48">
        <v>-163.94438999999693</v>
      </c>
      <c r="P352" s="196"/>
      <c r="Q352" s="196"/>
    </row>
    <row r="353" spans="2:17" s="1" customFormat="1" ht="50.1" customHeight="1">
      <c r="B353" s="77" t="s">
        <v>21</v>
      </c>
      <c r="C353" s="49">
        <v>740715.16594000009</v>
      </c>
      <c r="D353" s="49">
        <v>73936.958930000008</v>
      </c>
      <c r="E353" s="138">
        <v>1388689.89851</v>
      </c>
      <c r="F353" s="49">
        <v>-574037.77363999991</v>
      </c>
      <c r="G353" s="47">
        <v>143648.26762999999</v>
      </c>
      <c r="H353" s="47">
        <v>7342.6751199999999</v>
      </c>
      <c r="I353" s="47">
        <v>218857.51068000001</v>
      </c>
      <c r="J353" s="47">
        <v>-67866.567930000019</v>
      </c>
      <c r="K353" s="47">
        <v>16154.80321</v>
      </c>
      <c r="L353" s="47">
        <v>14.3963</v>
      </c>
      <c r="M353" s="47">
        <v>22294.485250000002</v>
      </c>
      <c r="N353" s="47">
        <v>-6125.2857400000012</v>
      </c>
      <c r="P353" s="196"/>
      <c r="Q353" s="196"/>
    </row>
    <row r="354" spans="2:17" s="1" customFormat="1" ht="49.5" customHeight="1">
      <c r="B354" s="76" t="s">
        <v>22</v>
      </c>
      <c r="C354" s="50">
        <v>838330.49049</v>
      </c>
      <c r="D354" s="50">
        <v>83485.439099999989</v>
      </c>
      <c r="E354" s="137">
        <v>1853810.72719</v>
      </c>
      <c r="F354" s="50">
        <v>-931994.79760000005</v>
      </c>
      <c r="G354" s="48">
        <v>144424.28276</v>
      </c>
      <c r="H354" s="48">
        <v>12086.983320000001</v>
      </c>
      <c r="I354" s="48">
        <v>320391.97580000001</v>
      </c>
      <c r="J354" s="48">
        <v>-163880.70972000001</v>
      </c>
      <c r="K354" s="48">
        <v>16870.241679999999</v>
      </c>
      <c r="L354" s="48">
        <v>265.4545</v>
      </c>
      <c r="M354" s="48">
        <v>26072.94211</v>
      </c>
      <c r="N354" s="48">
        <v>-8937.245930000001</v>
      </c>
      <c r="P354" s="196"/>
      <c r="Q354" s="196"/>
    </row>
    <row r="355" spans="2:17" s="1" customFormat="1" ht="49.5" customHeight="1">
      <c r="B355" s="77" t="s">
        <v>23</v>
      </c>
      <c r="C355" s="49">
        <v>786442.66739999992</v>
      </c>
      <c r="D355" s="49">
        <v>75038.885190000001</v>
      </c>
      <c r="E355" s="138">
        <v>1710951.41133</v>
      </c>
      <c r="F355" s="49">
        <v>-849469.85874000005</v>
      </c>
      <c r="G355" s="47">
        <v>142372.67016000001</v>
      </c>
      <c r="H355" s="47">
        <v>8535.3662800000002</v>
      </c>
      <c r="I355" s="47">
        <v>348394.51672000001</v>
      </c>
      <c r="J355" s="47">
        <v>-197486.48028000002</v>
      </c>
      <c r="K355" s="47">
        <v>14375.6909</v>
      </c>
      <c r="L355" s="47">
        <v>254.99465000000001</v>
      </c>
      <c r="M355" s="47">
        <v>32465.012360000001</v>
      </c>
      <c r="N355" s="47">
        <v>-17834.326809999999</v>
      </c>
      <c r="P355" s="196"/>
      <c r="Q355" s="196"/>
    </row>
    <row r="356" spans="2:17" s="1" customFormat="1" ht="49.5" customHeight="1">
      <c r="B356" s="76" t="s">
        <v>24</v>
      </c>
      <c r="C356" s="50">
        <v>769387.28289000003</v>
      </c>
      <c r="D356" s="50">
        <v>67221.219689999998</v>
      </c>
      <c r="E356" s="137">
        <v>1554400.1243499999</v>
      </c>
      <c r="F356" s="50">
        <v>-717791.62176999985</v>
      </c>
      <c r="G356" s="48">
        <v>122399.76242</v>
      </c>
      <c r="H356" s="48">
        <v>6586.8770100000002</v>
      </c>
      <c r="I356" s="48">
        <v>237521.24153</v>
      </c>
      <c r="J356" s="48">
        <v>-108534.6021</v>
      </c>
      <c r="K356" s="48">
        <v>13456.31198</v>
      </c>
      <c r="L356" s="48">
        <v>231.36255</v>
      </c>
      <c r="M356" s="48">
        <v>22947.751350000002</v>
      </c>
      <c r="N356" s="48">
        <v>-9260.076820000002</v>
      </c>
      <c r="P356" s="196"/>
      <c r="Q356" s="196"/>
    </row>
    <row r="357" spans="2:17" s="1" customFormat="1" ht="49.5" customHeight="1">
      <c r="B357" s="17" t="s">
        <v>25</v>
      </c>
      <c r="C357" s="49">
        <v>747153.97199999995</v>
      </c>
      <c r="D357" s="49">
        <v>64558.271999999997</v>
      </c>
      <c r="E357" s="138">
        <v>1651475.94</v>
      </c>
      <c r="F357" s="49">
        <v>-839763.696</v>
      </c>
      <c r="G357" s="47">
        <v>136973.02499999999</v>
      </c>
      <c r="H357" s="47">
        <v>11801.922</v>
      </c>
      <c r="I357" s="47">
        <v>298934.15500000003</v>
      </c>
      <c r="J357" s="47">
        <v>-150159.20800000004</v>
      </c>
      <c r="K357" s="47">
        <v>15889.45</v>
      </c>
      <c r="L357" s="47">
        <v>778.37199999999996</v>
      </c>
      <c r="M357" s="47">
        <v>19941.412</v>
      </c>
      <c r="N357" s="47">
        <v>-3273.59</v>
      </c>
      <c r="P357" s="196"/>
      <c r="Q357" s="196"/>
    </row>
    <row r="358" spans="2:17" s="1" customFormat="1" ht="49.5" customHeight="1">
      <c r="B358" s="76" t="s">
        <v>26</v>
      </c>
      <c r="C358" s="50">
        <v>713004.29200000002</v>
      </c>
      <c r="D358" s="50">
        <v>71253.373999999996</v>
      </c>
      <c r="E358" s="137">
        <v>1620082.0179999999</v>
      </c>
      <c r="F358" s="50">
        <v>-835824.35199999996</v>
      </c>
      <c r="G358" s="48">
        <v>109018.058</v>
      </c>
      <c r="H358" s="48">
        <v>10850.075999999999</v>
      </c>
      <c r="I358" s="48">
        <v>260934.78599999999</v>
      </c>
      <c r="J358" s="48">
        <v>-141066.652</v>
      </c>
      <c r="K358" s="48">
        <v>14712.236000000001</v>
      </c>
      <c r="L358" s="48">
        <v>379.39800000000002</v>
      </c>
      <c r="M358" s="48">
        <v>22650.43</v>
      </c>
      <c r="N358" s="48">
        <v>-7558.7960000000003</v>
      </c>
      <c r="P358" s="196"/>
      <c r="Q358" s="196"/>
    </row>
    <row r="359" spans="2:17" s="1" customFormat="1" ht="49.5" customHeight="1">
      <c r="B359" s="77" t="s">
        <v>27</v>
      </c>
      <c r="C359" s="49">
        <v>786928.80015000002</v>
      </c>
      <c r="D359" s="49">
        <v>66429.687009999994</v>
      </c>
      <c r="E359" s="138">
        <v>1825655.2148499999</v>
      </c>
      <c r="F359" s="49">
        <v>-972296.72768999985</v>
      </c>
      <c r="G359" s="47">
        <v>97798.527010000005</v>
      </c>
      <c r="H359" s="47">
        <v>9621.0208899999998</v>
      </c>
      <c r="I359" s="47">
        <v>321837.65850999998</v>
      </c>
      <c r="J359" s="47">
        <v>-214418.11060999997</v>
      </c>
      <c r="K359" s="47">
        <v>22853.70232</v>
      </c>
      <c r="L359" s="47">
        <v>401.14171999999996</v>
      </c>
      <c r="M359" s="47">
        <v>20054.80834</v>
      </c>
      <c r="N359" s="47">
        <v>3200.0357000000004</v>
      </c>
      <c r="P359" s="196"/>
      <c r="Q359" s="196"/>
    </row>
    <row r="360" spans="2:17" s="1" customFormat="1" ht="49.5" customHeight="1">
      <c r="B360" s="13" t="s">
        <v>166</v>
      </c>
      <c r="C360" s="97"/>
      <c r="D360" s="97"/>
      <c r="E360" s="139"/>
      <c r="F360" s="97"/>
      <c r="G360" s="98"/>
      <c r="H360" s="98"/>
      <c r="I360" s="98"/>
      <c r="J360" s="98"/>
      <c r="K360" s="98"/>
      <c r="L360" s="98"/>
      <c r="M360" s="98"/>
      <c r="N360" s="98"/>
      <c r="P360" s="196"/>
      <c r="Q360" s="196"/>
    </row>
    <row r="361" spans="2:17" s="1" customFormat="1" ht="50.1" customHeight="1">
      <c r="B361" s="76" t="s">
        <v>16</v>
      </c>
      <c r="C361" s="50">
        <v>634512.54611999996</v>
      </c>
      <c r="D361" s="50">
        <v>68467.950019999989</v>
      </c>
      <c r="E361" s="137">
        <v>1623465.85093</v>
      </c>
      <c r="F361" s="50">
        <v>-920485.35479000001</v>
      </c>
      <c r="G361" s="48">
        <v>87811.781860000003</v>
      </c>
      <c r="H361" s="48">
        <v>13619.766890000001</v>
      </c>
      <c r="I361" s="48">
        <v>268237.01347999997</v>
      </c>
      <c r="J361" s="48">
        <v>-166805.46472999995</v>
      </c>
      <c r="K361" s="48">
        <v>15227.12607</v>
      </c>
      <c r="L361" s="48">
        <v>900.46582999999998</v>
      </c>
      <c r="M361" s="48">
        <v>24798.119329999998</v>
      </c>
      <c r="N361" s="48">
        <v>-8670.5274299999983</v>
      </c>
      <c r="P361" s="196"/>
      <c r="Q361" s="196"/>
    </row>
    <row r="362" spans="2:17" s="1" customFormat="1" ht="50.1" customHeight="1">
      <c r="B362" s="77" t="s">
        <v>17</v>
      </c>
      <c r="C362" s="49">
        <v>674699.11912300007</v>
      </c>
      <c r="D362" s="49">
        <v>71951.14740999999</v>
      </c>
      <c r="E362" s="138">
        <v>1441762.1817100001</v>
      </c>
      <c r="F362" s="49">
        <v>-695111.9151770001</v>
      </c>
      <c r="G362" s="47">
        <v>91765.460330000002</v>
      </c>
      <c r="H362" s="47">
        <v>12332.83865</v>
      </c>
      <c r="I362" s="47">
        <v>304906.15811999998</v>
      </c>
      <c r="J362" s="47">
        <v>-200807.85913999996</v>
      </c>
      <c r="K362" s="47">
        <v>13579.95707</v>
      </c>
      <c r="L362" s="47">
        <v>279.81013000000002</v>
      </c>
      <c r="M362" s="47">
        <v>15438.70168</v>
      </c>
      <c r="N362" s="47">
        <v>-1578.9344799999999</v>
      </c>
      <c r="P362" s="196"/>
      <c r="Q362" s="196"/>
    </row>
    <row r="363" spans="2:17" s="1" customFormat="1" ht="50.1" customHeight="1">
      <c r="B363" s="76" t="s">
        <v>18</v>
      </c>
      <c r="C363" s="50">
        <v>784112.90848599991</v>
      </c>
      <c r="D363" s="50">
        <v>72156.484489999988</v>
      </c>
      <c r="E363" s="137">
        <v>1613719.1684100002</v>
      </c>
      <c r="F363" s="50">
        <v>-757449.7754340003</v>
      </c>
      <c r="G363" s="48">
        <v>124627.66352</v>
      </c>
      <c r="H363" s="48">
        <v>10890.396500000001</v>
      </c>
      <c r="I363" s="48">
        <v>282816.55949999997</v>
      </c>
      <c r="J363" s="48">
        <v>-147298.49947999997</v>
      </c>
      <c r="K363" s="48">
        <v>16780.86722</v>
      </c>
      <c r="L363" s="48">
        <v>723.62956000000008</v>
      </c>
      <c r="M363" s="48">
        <v>14541.84006</v>
      </c>
      <c r="N363" s="48">
        <v>2962.6567200000009</v>
      </c>
      <c r="P363" s="196"/>
      <c r="Q363" s="196"/>
    </row>
    <row r="364" spans="2:17" s="1" customFormat="1" ht="50.1" customHeight="1">
      <c r="B364" s="77" t="s">
        <v>19</v>
      </c>
      <c r="C364" s="49">
        <v>658945.73785000003</v>
      </c>
      <c r="D364" s="49">
        <v>73041.637900000002</v>
      </c>
      <c r="E364" s="138">
        <v>1875276.2193800001</v>
      </c>
      <c r="F364" s="49">
        <v>-1143288.84363</v>
      </c>
      <c r="G364" s="47">
        <v>121958.07315000001</v>
      </c>
      <c r="H364" s="47">
        <v>14384.885380000002</v>
      </c>
      <c r="I364" s="47">
        <v>304049.32208999997</v>
      </c>
      <c r="J364" s="47">
        <v>-167706.36355999997</v>
      </c>
      <c r="K364" s="47">
        <v>7726.9348099999997</v>
      </c>
      <c r="L364" s="47">
        <v>2221.6362300000001</v>
      </c>
      <c r="M364" s="47">
        <v>19264.817609999998</v>
      </c>
      <c r="N364" s="47">
        <v>-9316.2465699999993</v>
      </c>
      <c r="P364" s="196"/>
      <c r="Q364" s="196"/>
    </row>
    <row r="365" spans="2:17" s="1" customFormat="1" ht="50.1" customHeight="1">
      <c r="B365" s="76" t="s">
        <v>20</v>
      </c>
      <c r="C365" s="50">
        <v>825675.62054299994</v>
      </c>
      <c r="D365" s="50">
        <v>74846.202080000003</v>
      </c>
      <c r="E365" s="137">
        <v>1580679.0335899999</v>
      </c>
      <c r="F365" s="50">
        <v>-680157.21096699999</v>
      </c>
      <c r="G365" s="48">
        <v>167039.05571000002</v>
      </c>
      <c r="H365" s="48">
        <v>9077.6973000000016</v>
      </c>
      <c r="I365" s="48">
        <v>266377.30911999999</v>
      </c>
      <c r="J365" s="48">
        <v>-90260.556109999976</v>
      </c>
      <c r="K365" s="48">
        <v>10778.83475</v>
      </c>
      <c r="L365" s="48">
        <v>1507.5283200000001</v>
      </c>
      <c r="M365" s="48">
        <v>28571.835079999997</v>
      </c>
      <c r="N365" s="48">
        <v>-16285.472009999998</v>
      </c>
      <c r="P365" s="196"/>
      <c r="Q365" s="196"/>
    </row>
    <row r="366" spans="2:17" s="1" customFormat="1" ht="49.5" customHeight="1">
      <c r="B366" s="17" t="s">
        <v>21</v>
      </c>
      <c r="C366" s="49">
        <v>800684.89132099994</v>
      </c>
      <c r="D366" s="49">
        <v>70951.434430000008</v>
      </c>
      <c r="E366" s="138">
        <v>1403952.0295899999</v>
      </c>
      <c r="F366" s="49">
        <v>-532315.70383899997</v>
      </c>
      <c r="G366" s="47">
        <v>144437.66589999999</v>
      </c>
      <c r="H366" s="47">
        <v>9222.5915600000008</v>
      </c>
      <c r="I366" s="47">
        <v>274444.68620999996</v>
      </c>
      <c r="J366" s="47">
        <v>-120784.42874999996</v>
      </c>
      <c r="K366" s="47">
        <v>12017.51367</v>
      </c>
      <c r="L366" s="47">
        <v>922.34703999999999</v>
      </c>
      <c r="M366" s="47">
        <v>58814.027020000001</v>
      </c>
      <c r="N366" s="47">
        <v>-45874.166310000001</v>
      </c>
      <c r="P366" s="196"/>
      <c r="Q366" s="196"/>
    </row>
    <row r="367" spans="2:17" s="1" customFormat="1" ht="49.5" customHeight="1">
      <c r="B367" s="76" t="s">
        <v>22</v>
      </c>
      <c r="C367" s="50">
        <v>889122.11135800008</v>
      </c>
      <c r="D367" s="50">
        <v>98304.005139999994</v>
      </c>
      <c r="E367" s="137">
        <v>1780101.2652700001</v>
      </c>
      <c r="F367" s="50">
        <v>-792675.14877199999</v>
      </c>
      <c r="G367" s="48">
        <v>144562.64941999997</v>
      </c>
      <c r="H367" s="48">
        <v>15417.236939999999</v>
      </c>
      <c r="I367" s="48">
        <v>340264.80332000001</v>
      </c>
      <c r="J367" s="48">
        <v>-180284.91696000003</v>
      </c>
      <c r="K367" s="48">
        <v>16538.012340000001</v>
      </c>
      <c r="L367" s="48">
        <v>812.06972999999994</v>
      </c>
      <c r="M367" s="48">
        <v>45127.229090000001</v>
      </c>
      <c r="N367" s="48">
        <v>-27777.14702</v>
      </c>
      <c r="P367" s="196"/>
      <c r="Q367" s="196"/>
    </row>
    <row r="368" spans="2:17" s="1" customFormat="1" ht="49.5" customHeight="1">
      <c r="B368" s="77" t="s">
        <v>23</v>
      </c>
      <c r="C368" s="49">
        <v>829877.57449699997</v>
      </c>
      <c r="D368" s="49">
        <v>82389.978920000009</v>
      </c>
      <c r="E368" s="138">
        <v>1836741.6935999999</v>
      </c>
      <c r="F368" s="49">
        <v>-924474.14018299989</v>
      </c>
      <c r="G368" s="47">
        <v>119692.58767000001</v>
      </c>
      <c r="H368" s="47">
        <v>13913.20924</v>
      </c>
      <c r="I368" s="47">
        <v>294054.96194999997</v>
      </c>
      <c r="J368" s="47">
        <v>-160449.16503999996</v>
      </c>
      <c r="K368" s="47">
        <v>10101.848410000001</v>
      </c>
      <c r="L368" s="47">
        <v>2527.6729500000001</v>
      </c>
      <c r="M368" s="47">
        <v>41673.141649999998</v>
      </c>
      <c r="N368" s="47">
        <v>-29043.620289999999</v>
      </c>
      <c r="P368" s="196"/>
      <c r="Q368" s="196"/>
    </row>
    <row r="369" spans="2:17" s="1" customFormat="1" ht="49.5" customHeight="1">
      <c r="B369" s="76" t="s">
        <v>24</v>
      </c>
      <c r="C369" s="50">
        <v>899382.78351999994</v>
      </c>
      <c r="D369" s="50">
        <v>80394.872340000002</v>
      </c>
      <c r="E369" s="137">
        <v>1830320.44539</v>
      </c>
      <c r="F369" s="50">
        <v>-850542.78953000007</v>
      </c>
      <c r="G369" s="48">
        <v>130866.99188</v>
      </c>
      <c r="H369" s="48">
        <v>14196.555779999999</v>
      </c>
      <c r="I369" s="48">
        <v>307621.98405999999</v>
      </c>
      <c r="J369" s="48">
        <v>-162558.43639999998</v>
      </c>
      <c r="K369" s="48">
        <v>12863.735939999999</v>
      </c>
      <c r="L369" s="48">
        <v>1129.1866200000002</v>
      </c>
      <c r="M369" s="48">
        <v>32619.49568</v>
      </c>
      <c r="N369" s="48">
        <v>-18626.573120000001</v>
      </c>
      <c r="P369" s="196"/>
      <c r="Q369" s="196"/>
    </row>
    <row r="370" spans="2:17" s="1" customFormat="1" ht="49.5" customHeight="1">
      <c r="B370" s="218" t="s">
        <v>169</v>
      </c>
      <c r="C370" s="219">
        <f>C348+C349+C350+C351+C352+C353+C354+C355+C356</f>
        <v>6508454.4284009999</v>
      </c>
      <c r="D370" s="219">
        <f t="shared" ref="D370:N370" si="46">D348+D349+D350+D351+D352+D353+D354+D355+D356</f>
        <v>651402.43325</v>
      </c>
      <c r="E370" s="219">
        <f t="shared" si="46"/>
        <v>13998186.9575</v>
      </c>
      <c r="F370" s="219">
        <f t="shared" si="46"/>
        <v>-6838330.0958489999</v>
      </c>
      <c r="G370" s="219">
        <f>G348+G349+G350+G351+G352+G353+G354+G355+G356</f>
        <v>993831.62106999999</v>
      </c>
      <c r="H370" s="219">
        <f t="shared" si="46"/>
        <v>74038.411070000002</v>
      </c>
      <c r="I370" s="219">
        <f t="shared" si="46"/>
        <v>2527884.6283499999</v>
      </c>
      <c r="J370" s="219">
        <f t="shared" si="46"/>
        <v>-1460014.5962099999</v>
      </c>
      <c r="K370" s="219">
        <f t="shared" si="46"/>
        <v>112574.29364</v>
      </c>
      <c r="L370" s="219">
        <f t="shared" si="46"/>
        <v>2045.2580700000003</v>
      </c>
      <c r="M370" s="219">
        <f t="shared" si="46"/>
        <v>190710.34679000001</v>
      </c>
      <c r="N370" s="219">
        <f t="shared" si="46"/>
        <v>-76090.795079999996</v>
      </c>
      <c r="P370" s="196"/>
      <c r="Q370" s="196"/>
    </row>
    <row r="371" spans="2:17" s="1" customFormat="1" ht="49.5" customHeight="1">
      <c r="B371" s="218" t="s">
        <v>170</v>
      </c>
      <c r="C371" s="219">
        <f>C361+C362+C363+C364+C365+C366+C367+C368+C369</f>
        <v>6997013.2928180005</v>
      </c>
      <c r="D371" s="219">
        <f t="shared" ref="D371:N371" si="47">D361+D362+D363+D364+D365+D366+D367+D368+D369</f>
        <v>692503.71273000003</v>
      </c>
      <c r="E371" s="219">
        <f t="shared" si="47"/>
        <v>14986017.887870003</v>
      </c>
      <c r="F371" s="219">
        <f t="shared" si="47"/>
        <v>-7296500.8823220003</v>
      </c>
      <c r="G371" s="219">
        <f>G361+G362+G363+G364+G365+G366+G367+G368+G369</f>
        <v>1132761.9294400001</v>
      </c>
      <c r="H371" s="219">
        <f t="shared" si="47"/>
        <v>113055.17823999999</v>
      </c>
      <c r="I371" s="219">
        <f t="shared" si="47"/>
        <v>2642772.7978499997</v>
      </c>
      <c r="J371" s="219">
        <f t="shared" si="47"/>
        <v>-1396955.6901699996</v>
      </c>
      <c r="K371" s="219">
        <f t="shared" si="47"/>
        <v>115614.83028000001</v>
      </c>
      <c r="L371" s="219">
        <f t="shared" si="47"/>
        <v>11024.346410000002</v>
      </c>
      <c r="M371" s="219">
        <f t="shared" si="47"/>
        <v>280849.2072</v>
      </c>
      <c r="N371" s="219">
        <f t="shared" si="47"/>
        <v>-154210.03051000001</v>
      </c>
      <c r="P371" s="196"/>
      <c r="Q371" s="196"/>
    </row>
    <row r="372" spans="2:17" customFormat="1" ht="15" customHeight="1"/>
    <row r="373" spans="2:17" s="1" customFormat="1" ht="46.5" customHeight="1">
      <c r="B373" s="18" t="s">
        <v>28</v>
      </c>
      <c r="K373" s="1" t="s">
        <v>74</v>
      </c>
      <c r="N373" s="20" t="s">
        <v>29</v>
      </c>
    </row>
    <row r="374" spans="2:17" s="3" customFormat="1" ht="36">
      <c r="B374" s="21" t="s">
        <v>160</v>
      </c>
      <c r="N374" s="20" t="s">
        <v>161</v>
      </c>
    </row>
    <row r="375" spans="2:17">
      <c r="G375" s="79"/>
      <c r="H375" s="79"/>
      <c r="I375" s="79"/>
    </row>
  </sheetData>
  <mergeCells count="11">
    <mergeCell ref="A10:A33"/>
    <mergeCell ref="B2:N2"/>
    <mergeCell ref="B3:N3"/>
    <mergeCell ref="B4:N4"/>
    <mergeCell ref="C7:F7"/>
    <mergeCell ref="G7:J7"/>
    <mergeCell ref="K7:N7"/>
    <mergeCell ref="C8:F8"/>
    <mergeCell ref="G8:J8"/>
    <mergeCell ref="K8:N8"/>
    <mergeCell ref="B7:B9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375"/>
  <sheetViews>
    <sheetView rightToLeft="1" zoomScale="20" zoomScaleNormal="20" zoomScaleSheetLayoutView="40" workbookViewId="0">
      <selection activeCell="B3" sqref="B3:N3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14" width="43.7109375" style="51" customWidth="1"/>
    <col min="17" max="16384" width="9" style="51"/>
  </cols>
  <sheetData>
    <row r="1" spans="1:17" s="1" customFormat="1">
      <c r="B1" s="80"/>
    </row>
    <row r="2" spans="1:17" s="1" customFormat="1" ht="50.1" customHeight="1">
      <c r="B2" s="80"/>
    </row>
    <row r="3" spans="1:17" s="85" customFormat="1" ht="50.1" customHeight="1">
      <c r="B3" s="273" t="s">
        <v>85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7" s="85" customFormat="1" ht="50.1" customHeight="1">
      <c r="B4" s="274" t="s">
        <v>98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</row>
    <row r="5" spans="1:17" s="209" customFormat="1" ht="50.1" customHeight="1">
      <c r="B5" s="284" t="s">
        <v>129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1:17" s="85" customFormat="1" ht="50.1" customHeight="1">
      <c r="B6" s="68" t="s">
        <v>105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201" t="s">
        <v>99</v>
      </c>
      <c r="Q6" s="82"/>
    </row>
    <row r="7" spans="1:17" s="85" customFormat="1" ht="9.9499999999999993" customHeight="1">
      <c r="B7" s="6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Q7" s="82"/>
    </row>
    <row r="8" spans="1:17" s="88" customFormat="1" ht="129.94999999999999" customHeight="1">
      <c r="B8" s="281" t="s">
        <v>77</v>
      </c>
      <c r="C8" s="285" t="s">
        <v>106</v>
      </c>
      <c r="D8" s="285"/>
      <c r="E8" s="285"/>
      <c r="F8" s="285"/>
      <c r="G8" s="285" t="s">
        <v>107</v>
      </c>
      <c r="H8" s="285"/>
      <c r="I8" s="285"/>
      <c r="J8" s="285"/>
      <c r="K8" s="285" t="s">
        <v>108</v>
      </c>
      <c r="L8" s="285"/>
      <c r="M8" s="285"/>
      <c r="N8" s="286"/>
    </row>
    <row r="9" spans="1:17" s="195" customFormat="1" ht="129.94999999999999" customHeight="1">
      <c r="B9" s="282"/>
      <c r="C9" s="287" t="s">
        <v>109</v>
      </c>
      <c r="D9" s="287"/>
      <c r="E9" s="287"/>
      <c r="F9" s="287"/>
      <c r="G9" s="287" t="s">
        <v>110</v>
      </c>
      <c r="H9" s="287"/>
      <c r="I9" s="287"/>
      <c r="J9" s="287"/>
      <c r="K9" s="287" t="s">
        <v>111</v>
      </c>
      <c r="L9" s="287"/>
      <c r="M9" s="287"/>
      <c r="N9" s="288"/>
    </row>
    <row r="10" spans="1:17" s="195" customFormat="1" ht="159.94999999999999" customHeight="1">
      <c r="B10" s="283"/>
      <c r="C10" s="83" t="s">
        <v>33</v>
      </c>
      <c r="D10" s="83" t="s">
        <v>83</v>
      </c>
      <c r="E10" s="83" t="s">
        <v>57</v>
      </c>
      <c r="F10" s="83" t="s">
        <v>84</v>
      </c>
      <c r="G10" s="83" t="s">
        <v>33</v>
      </c>
      <c r="H10" s="83" t="s">
        <v>83</v>
      </c>
      <c r="I10" s="83" t="s">
        <v>57</v>
      </c>
      <c r="J10" s="83" t="s">
        <v>84</v>
      </c>
      <c r="K10" s="83" t="s">
        <v>33</v>
      </c>
      <c r="L10" s="83" t="s">
        <v>83</v>
      </c>
      <c r="M10" s="83" t="s">
        <v>57</v>
      </c>
      <c r="N10" s="84" t="s">
        <v>84</v>
      </c>
    </row>
    <row r="11" spans="1:17" s="1" customFormat="1" ht="50.1" hidden="1" customHeight="1">
      <c r="B11" s="71">
        <v>2000</v>
      </c>
      <c r="C11" s="72">
        <f>SUM(C37:C48)</f>
        <v>249306.12500999999</v>
      </c>
      <c r="D11" s="72">
        <f t="shared" ref="D11:N11" si="0">SUM(D37:D48)</f>
        <v>4386.6143000000002</v>
      </c>
      <c r="E11" s="72">
        <f t="shared" si="0"/>
        <v>103789.99479999999</v>
      </c>
      <c r="F11" s="72">
        <f t="shared" si="0"/>
        <v>149902.74450999999</v>
      </c>
      <c r="G11" s="72">
        <f t="shared" si="0"/>
        <v>98.858000000000004</v>
      </c>
      <c r="H11" s="72">
        <f t="shared" si="0"/>
        <v>213.39632</v>
      </c>
      <c r="I11" s="72">
        <f t="shared" si="0"/>
        <v>508811.35341999994</v>
      </c>
      <c r="J11" s="72">
        <f t="shared" si="0"/>
        <v>-508499.09909999999</v>
      </c>
      <c r="K11" s="72">
        <f t="shared" si="0"/>
        <v>44731.329120000002</v>
      </c>
      <c r="L11" s="72">
        <f t="shared" si="0"/>
        <v>1146.6511</v>
      </c>
      <c r="M11" s="72">
        <f t="shared" si="0"/>
        <v>39897.693589999995</v>
      </c>
      <c r="N11" s="72">
        <f t="shared" si="0"/>
        <v>5980.2866299999969</v>
      </c>
    </row>
    <row r="12" spans="1:17" s="1" customFormat="1" ht="50.1" hidden="1" customHeight="1">
      <c r="A12" s="272"/>
      <c r="B12" s="73">
        <v>2001</v>
      </c>
      <c r="C12" s="74">
        <f>SUM(C50:C61)</f>
        <v>250165.38189999998</v>
      </c>
      <c r="D12" s="74">
        <f t="shared" ref="D12:N12" si="1">SUM(D50:D61)</f>
        <v>8137.7781399999994</v>
      </c>
      <c r="E12" s="74">
        <f t="shared" si="1"/>
        <v>106100.95899999999</v>
      </c>
      <c r="F12" s="74">
        <f t="shared" si="1"/>
        <v>152202.20103999999</v>
      </c>
      <c r="G12" s="74">
        <f t="shared" si="1"/>
        <v>148.57131000000001</v>
      </c>
      <c r="H12" s="74">
        <f t="shared" si="1"/>
        <v>544.28624000000002</v>
      </c>
      <c r="I12" s="74">
        <f t="shared" si="1"/>
        <v>495375.95399999997</v>
      </c>
      <c r="J12" s="74">
        <f t="shared" si="1"/>
        <v>-494683.09644999995</v>
      </c>
      <c r="K12" s="74">
        <f t="shared" si="1"/>
        <v>42735.50318</v>
      </c>
      <c r="L12" s="74">
        <f t="shared" si="1"/>
        <v>1608.5155500000001</v>
      </c>
      <c r="M12" s="74">
        <f t="shared" si="1"/>
        <v>39098.275999999998</v>
      </c>
      <c r="N12" s="74">
        <f t="shared" si="1"/>
        <v>5245.7427299999981</v>
      </c>
    </row>
    <row r="13" spans="1:17" s="1" customFormat="1" ht="50.1" hidden="1" customHeight="1">
      <c r="A13" s="272"/>
      <c r="B13" s="71">
        <v>2002</v>
      </c>
      <c r="C13" s="72">
        <f>SUM(C63:C74)</f>
        <v>252324.19854999997</v>
      </c>
      <c r="D13" s="72">
        <f t="shared" ref="D13:N13" si="2">SUM(D63:D74)</f>
        <v>12923.602790000001</v>
      </c>
      <c r="E13" s="72">
        <f t="shared" si="2"/>
        <v>106311.209</v>
      </c>
      <c r="F13" s="72">
        <f t="shared" si="2"/>
        <v>158936.59234</v>
      </c>
      <c r="G13" s="72">
        <f t="shared" si="2"/>
        <v>99.375070000000008</v>
      </c>
      <c r="H13" s="72">
        <f t="shared" si="2"/>
        <v>217.69054</v>
      </c>
      <c r="I13" s="72">
        <f t="shared" si="2"/>
        <v>540290.10400000005</v>
      </c>
      <c r="J13" s="72">
        <f t="shared" si="2"/>
        <v>-539973.03839</v>
      </c>
      <c r="K13" s="72">
        <f t="shared" si="2"/>
        <v>67818.821720000007</v>
      </c>
      <c r="L13" s="72">
        <f t="shared" si="2"/>
        <v>417.17532999999997</v>
      </c>
      <c r="M13" s="72">
        <f t="shared" si="2"/>
        <v>58519.87799999999</v>
      </c>
      <c r="N13" s="72">
        <f t="shared" si="2"/>
        <v>9716.1190500000012</v>
      </c>
    </row>
    <row r="14" spans="1:17" s="1" customFormat="1" ht="50.1" hidden="1" customHeight="1">
      <c r="A14" s="272"/>
      <c r="B14" s="73">
        <v>2003</v>
      </c>
      <c r="C14" s="74">
        <f t="shared" ref="C14:N14" si="3">SUM(C76:C87)</f>
        <v>258468.76861999996</v>
      </c>
      <c r="D14" s="74">
        <f t="shared" si="3"/>
        <v>5971.8836099999999</v>
      </c>
      <c r="E14" s="74">
        <f t="shared" si="3"/>
        <v>98770.003999999986</v>
      </c>
      <c r="F14" s="74">
        <f t="shared" si="3"/>
        <v>165670.64823000002</v>
      </c>
      <c r="G14" s="74">
        <f t="shared" si="3"/>
        <v>4581.0611099999996</v>
      </c>
      <c r="H14" s="74">
        <f t="shared" si="3"/>
        <v>460.47068999999999</v>
      </c>
      <c r="I14" s="74">
        <f t="shared" si="3"/>
        <v>661420.99399999995</v>
      </c>
      <c r="J14" s="74">
        <f t="shared" si="3"/>
        <v>-656379.46220000007</v>
      </c>
      <c r="K14" s="74">
        <f t="shared" si="3"/>
        <v>41603.710900000005</v>
      </c>
      <c r="L14" s="74">
        <f t="shared" si="3"/>
        <v>215.44103000000001</v>
      </c>
      <c r="M14" s="74">
        <f t="shared" si="3"/>
        <v>72359.521000000008</v>
      </c>
      <c r="N14" s="74">
        <f t="shared" si="3"/>
        <v>-30540.369070000004</v>
      </c>
    </row>
    <row r="15" spans="1:17" s="1" customFormat="1" ht="50.1" hidden="1" customHeight="1">
      <c r="A15" s="272"/>
      <c r="B15" s="71">
        <v>2004</v>
      </c>
      <c r="C15" s="72">
        <f t="shared" ref="C15:N15" si="4">SUM(C89:C100)</f>
        <v>310157.04738000006</v>
      </c>
      <c r="D15" s="72">
        <f t="shared" si="4"/>
        <v>7261.7138599999998</v>
      </c>
      <c r="E15" s="72">
        <f t="shared" si="4"/>
        <v>113899.82499999998</v>
      </c>
      <c r="F15" s="72">
        <f t="shared" si="4"/>
        <v>203518.93624000004</v>
      </c>
      <c r="G15" s="72">
        <f t="shared" si="4"/>
        <v>15736.301530000002</v>
      </c>
      <c r="H15" s="72">
        <f t="shared" si="4"/>
        <v>15339.72861</v>
      </c>
      <c r="I15" s="72">
        <f t="shared" si="4"/>
        <v>1110152.18876</v>
      </c>
      <c r="J15" s="72">
        <f t="shared" si="4"/>
        <v>-1079076.1586199999</v>
      </c>
      <c r="K15" s="72">
        <f t="shared" si="4"/>
        <v>112959.20035999999</v>
      </c>
      <c r="L15" s="72">
        <f t="shared" si="4"/>
        <v>201.20058</v>
      </c>
      <c r="M15" s="72">
        <f t="shared" si="4"/>
        <v>147054.82300000003</v>
      </c>
      <c r="N15" s="72">
        <f t="shared" si="4"/>
        <v>-33894.422059999997</v>
      </c>
    </row>
    <row r="16" spans="1:17" s="1" customFormat="1" ht="50.1" hidden="1" customHeight="1">
      <c r="A16" s="272"/>
      <c r="B16" s="73">
        <v>2005</v>
      </c>
      <c r="C16" s="74">
        <f t="shared" ref="C16:N16" si="5">SUM(C102:C113)</f>
        <v>350211.05632000003</v>
      </c>
      <c r="D16" s="74">
        <f t="shared" si="5"/>
        <v>7069.2681599999996</v>
      </c>
      <c r="E16" s="74">
        <f t="shared" si="5"/>
        <v>122023.34475000002</v>
      </c>
      <c r="F16" s="74">
        <f t="shared" si="5"/>
        <v>235256.97973000002</v>
      </c>
      <c r="G16" s="74">
        <f t="shared" si="5"/>
        <v>4655.9174700000003</v>
      </c>
      <c r="H16" s="74">
        <f t="shared" si="5"/>
        <v>644.33588999999995</v>
      </c>
      <c r="I16" s="74">
        <f t="shared" si="5"/>
        <v>1713695.2780600002</v>
      </c>
      <c r="J16" s="74">
        <f t="shared" si="5"/>
        <v>-1708395.0247</v>
      </c>
      <c r="K16" s="74">
        <f t="shared" si="5"/>
        <v>72247.536120000004</v>
      </c>
      <c r="L16" s="74">
        <f t="shared" si="5"/>
        <v>415.90251000000001</v>
      </c>
      <c r="M16" s="74">
        <f t="shared" si="5"/>
        <v>108686.04300000001</v>
      </c>
      <c r="N16" s="74">
        <f t="shared" si="5"/>
        <v>-36022.604370000001</v>
      </c>
    </row>
    <row r="17" spans="1:14" s="1" customFormat="1" ht="50.1" hidden="1" customHeight="1">
      <c r="A17" s="272"/>
      <c r="B17" s="71">
        <v>2006</v>
      </c>
      <c r="C17" s="72">
        <f t="shared" ref="C17:N17" si="6">SUM(C115:C126)</f>
        <v>353828.14924</v>
      </c>
      <c r="D17" s="72">
        <f t="shared" si="6"/>
        <v>10081.670539999999</v>
      </c>
      <c r="E17" s="72">
        <f t="shared" si="6"/>
        <v>135877.72848999998</v>
      </c>
      <c r="F17" s="72">
        <f t="shared" si="6"/>
        <v>228032.09129000001</v>
      </c>
      <c r="G17" s="72">
        <f t="shared" si="6"/>
        <v>29789.739740000005</v>
      </c>
      <c r="H17" s="72">
        <f t="shared" si="6"/>
        <v>793.98518999999987</v>
      </c>
      <c r="I17" s="72">
        <f t="shared" si="6"/>
        <v>1933150.11146</v>
      </c>
      <c r="J17" s="72">
        <f t="shared" si="6"/>
        <v>-1902566.38653</v>
      </c>
      <c r="K17" s="72">
        <f t="shared" si="6"/>
        <v>61540.877830000005</v>
      </c>
      <c r="L17" s="72">
        <f t="shared" si="6"/>
        <v>1981.1915599999998</v>
      </c>
      <c r="M17" s="72">
        <f t="shared" si="6"/>
        <v>91171.123000000007</v>
      </c>
      <c r="N17" s="72">
        <f t="shared" si="6"/>
        <v>-27649.053609999999</v>
      </c>
    </row>
    <row r="18" spans="1:14" s="1" customFormat="1" ht="50.1" hidden="1" customHeight="1">
      <c r="A18" s="272"/>
      <c r="B18" s="73">
        <v>2007</v>
      </c>
      <c r="C18" s="74">
        <f t="shared" ref="C18:N18" si="7">SUM(C128:C139)</f>
        <v>435247.39039000002</v>
      </c>
      <c r="D18" s="74">
        <f t="shared" si="7"/>
        <v>7967.4488700000002</v>
      </c>
      <c r="E18" s="74">
        <f t="shared" si="7"/>
        <v>157663.26999999999</v>
      </c>
      <c r="F18" s="74">
        <f t="shared" si="7"/>
        <v>285551.56926000002</v>
      </c>
      <c r="G18" s="74">
        <f t="shared" si="7"/>
        <v>26346.993299999998</v>
      </c>
      <c r="H18" s="74">
        <f t="shared" si="7"/>
        <v>1270.1233099999999</v>
      </c>
      <c r="I18" s="74">
        <f t="shared" si="7"/>
        <v>2055980.6339999998</v>
      </c>
      <c r="J18" s="74">
        <f t="shared" si="7"/>
        <v>-2028363.5173900002</v>
      </c>
      <c r="K18" s="74">
        <f t="shared" si="7"/>
        <v>16069.998099999999</v>
      </c>
      <c r="L18" s="74">
        <f t="shared" si="7"/>
        <v>1882.7288099999998</v>
      </c>
      <c r="M18" s="74">
        <f t="shared" si="7"/>
        <v>81591.513999999996</v>
      </c>
      <c r="N18" s="74">
        <f t="shared" si="7"/>
        <v>-63638.787089999998</v>
      </c>
    </row>
    <row r="19" spans="1:14" s="1" customFormat="1" ht="50.1" hidden="1" customHeight="1">
      <c r="A19" s="272"/>
      <c r="B19" s="71">
        <v>2008</v>
      </c>
      <c r="C19" s="72">
        <f t="shared" ref="C19:N19" si="8">SUM(C141:C152)</f>
        <v>987875.66621000005</v>
      </c>
      <c r="D19" s="72">
        <f>SUM(D153:D164)</f>
        <v>14880.137129999999</v>
      </c>
      <c r="E19" s="72">
        <f t="shared" si="8"/>
        <v>215589.18100000001</v>
      </c>
      <c r="F19" s="72">
        <f t="shared" si="8"/>
        <v>781931.68902000005</v>
      </c>
      <c r="G19" s="72">
        <f t="shared" si="8"/>
        <v>34325.202930000007</v>
      </c>
      <c r="H19" s="72">
        <f t="shared" si="8"/>
        <v>3665.3473399999993</v>
      </c>
      <c r="I19" s="72">
        <f t="shared" si="8"/>
        <v>2612913.8670000006</v>
      </c>
      <c r="J19" s="72">
        <f t="shared" si="8"/>
        <v>-2574923.3167300001</v>
      </c>
      <c r="K19" s="72">
        <f t="shared" si="8"/>
        <v>18095.53455</v>
      </c>
      <c r="L19" s="72">
        <f t="shared" si="8"/>
        <v>47553.643899999995</v>
      </c>
      <c r="M19" s="72">
        <f t="shared" si="8"/>
        <v>176958.97600000002</v>
      </c>
      <c r="N19" s="72">
        <f t="shared" si="8"/>
        <v>-111309.79754999999</v>
      </c>
    </row>
    <row r="20" spans="1:14" s="1" customFormat="1" ht="50.1" hidden="1" customHeight="1">
      <c r="A20" s="272"/>
      <c r="B20" s="73">
        <v>2009</v>
      </c>
      <c r="C20" s="74">
        <f t="shared" ref="C20:N20" si="9">SUM(C154:C165)</f>
        <v>635358.87898000004</v>
      </c>
      <c r="D20" s="74">
        <f t="shared" si="9"/>
        <v>17534.443080000001</v>
      </c>
      <c r="E20" s="74">
        <f t="shared" si="9"/>
        <v>171076.31599999999</v>
      </c>
      <c r="F20" s="74">
        <f t="shared" si="9"/>
        <v>481817.00605999993</v>
      </c>
      <c r="G20" s="74">
        <f t="shared" si="9"/>
        <v>20085.59881</v>
      </c>
      <c r="H20" s="74">
        <f t="shared" si="9"/>
        <v>2459.0535499999996</v>
      </c>
      <c r="I20" s="74">
        <f t="shared" si="9"/>
        <v>1805314.57</v>
      </c>
      <c r="J20" s="74">
        <f t="shared" si="9"/>
        <v>-1782769.9176399997</v>
      </c>
      <c r="K20" s="74">
        <f t="shared" si="9"/>
        <v>6123.8458799999999</v>
      </c>
      <c r="L20" s="74">
        <f t="shared" si="9"/>
        <v>27661.654620000001</v>
      </c>
      <c r="M20" s="74">
        <f t="shared" si="9"/>
        <v>117767.724</v>
      </c>
      <c r="N20" s="74">
        <f t="shared" si="9"/>
        <v>-83982.223500000007</v>
      </c>
    </row>
    <row r="21" spans="1:14" s="1" customFormat="1" ht="50.1" hidden="1" customHeight="1">
      <c r="A21" s="272"/>
      <c r="B21" s="71">
        <v>2010</v>
      </c>
      <c r="C21" s="72">
        <f t="shared" ref="C21:N21" si="10">SUM(C167:C178)</f>
        <v>790696.94897999987</v>
      </c>
      <c r="D21" s="72">
        <f t="shared" si="10"/>
        <v>14356.12782</v>
      </c>
      <c r="E21" s="72">
        <f t="shared" si="10"/>
        <v>196752.69399999996</v>
      </c>
      <c r="F21" s="72">
        <f t="shared" si="10"/>
        <v>608300.38280000002</v>
      </c>
      <c r="G21" s="72">
        <f t="shared" si="10"/>
        <v>46000.095000000008</v>
      </c>
      <c r="H21" s="72">
        <f t="shared" si="10"/>
        <v>1771.6289999999999</v>
      </c>
      <c r="I21" s="72">
        <f t="shared" si="10"/>
        <v>2441263.0732</v>
      </c>
      <c r="J21" s="72">
        <f t="shared" si="10"/>
        <v>-2393491.3492000001</v>
      </c>
      <c r="K21" s="72">
        <f t="shared" si="10"/>
        <v>7843.8096700000006</v>
      </c>
      <c r="L21" s="72">
        <f t="shared" si="10"/>
        <v>1094.3319999999999</v>
      </c>
      <c r="M21" s="72">
        <f t="shared" si="10"/>
        <v>90544.238999999987</v>
      </c>
      <c r="N21" s="72">
        <f t="shared" si="10"/>
        <v>-81606.097330000019</v>
      </c>
    </row>
    <row r="22" spans="1:14" s="1" customFormat="1" ht="50.1" hidden="1" customHeight="1">
      <c r="A22" s="272"/>
      <c r="B22" s="73">
        <v>2011</v>
      </c>
      <c r="C22" s="74">
        <f t="shared" ref="C22:N22" si="11">SUM(C180:C191)</f>
        <v>1138611.0530000001</v>
      </c>
      <c r="D22" s="74">
        <f t="shared" si="11"/>
        <v>27830.550000000003</v>
      </c>
      <c r="E22" s="74">
        <f t="shared" si="11"/>
        <v>245492.71169999999</v>
      </c>
      <c r="F22" s="74">
        <f t="shared" si="11"/>
        <v>920948.8912999999</v>
      </c>
      <c r="G22" s="74">
        <f t="shared" si="11"/>
        <v>10866.777000000002</v>
      </c>
      <c r="H22" s="74">
        <f t="shared" si="11"/>
        <v>3939.5860000000002</v>
      </c>
      <c r="I22" s="74">
        <f t="shared" si="11"/>
        <v>3921396.5185499997</v>
      </c>
      <c r="J22" s="74">
        <f t="shared" si="11"/>
        <v>-3906590.1555499998</v>
      </c>
      <c r="K22" s="74">
        <f t="shared" si="11"/>
        <v>11971.607</v>
      </c>
      <c r="L22" s="74">
        <f t="shared" si="11"/>
        <v>1488.4110000000003</v>
      </c>
      <c r="M22" s="74">
        <f t="shared" si="11"/>
        <v>144113.72</v>
      </c>
      <c r="N22" s="74">
        <f t="shared" si="11"/>
        <v>-130653.70199999999</v>
      </c>
    </row>
    <row r="23" spans="1:14" s="1" customFormat="1" ht="50.1" hidden="1" customHeight="1">
      <c r="A23" s="272"/>
      <c r="B23" s="71">
        <v>2012</v>
      </c>
      <c r="C23" s="72">
        <f t="shared" ref="C23:N23" si="12">SUM(C193:C204)</f>
        <v>987674.50799999991</v>
      </c>
      <c r="D23" s="72">
        <f t="shared" si="12"/>
        <v>55274.232999999993</v>
      </c>
      <c r="E23" s="72">
        <f t="shared" si="12"/>
        <v>248920.58800000002</v>
      </c>
      <c r="F23" s="72">
        <f t="shared" si="12"/>
        <v>794028.15299999982</v>
      </c>
      <c r="G23" s="72">
        <f t="shared" si="12"/>
        <v>13583.614000000001</v>
      </c>
      <c r="H23" s="72">
        <f t="shared" si="12"/>
        <v>3127.1789999999996</v>
      </c>
      <c r="I23" s="72">
        <f t="shared" si="12"/>
        <v>4692798.8959999997</v>
      </c>
      <c r="J23" s="72">
        <f t="shared" si="12"/>
        <v>-4676088.1030000001</v>
      </c>
      <c r="K23" s="72">
        <f t="shared" si="12"/>
        <v>14622.421999999999</v>
      </c>
      <c r="L23" s="72">
        <f t="shared" si="12"/>
        <v>1818.8609999999999</v>
      </c>
      <c r="M23" s="72">
        <f t="shared" si="12"/>
        <v>141176.74599999998</v>
      </c>
      <c r="N23" s="72">
        <f t="shared" si="12"/>
        <v>-124735.46299999999</v>
      </c>
    </row>
    <row r="24" spans="1:14" s="1" customFormat="1" ht="50.1" hidden="1" customHeight="1">
      <c r="A24" s="272"/>
      <c r="B24" s="73">
        <v>2013</v>
      </c>
      <c r="C24" s="74">
        <f t="shared" ref="C24:N24" si="13">SUM(C206:C217)</f>
        <v>753440.12899999996</v>
      </c>
      <c r="D24" s="74">
        <f t="shared" si="13"/>
        <v>45270.165000000001</v>
      </c>
      <c r="E24" s="74">
        <f t="shared" si="13"/>
        <v>256038.79161000004</v>
      </c>
      <c r="F24" s="74">
        <f t="shared" si="13"/>
        <v>542671.50238999992</v>
      </c>
      <c r="G24" s="74">
        <f t="shared" si="13"/>
        <v>7646.8019999999997</v>
      </c>
      <c r="H24" s="74">
        <f t="shared" si="13"/>
        <v>8671.7819999999992</v>
      </c>
      <c r="I24" s="74">
        <f t="shared" si="13"/>
        <v>4134966.551</v>
      </c>
      <c r="J24" s="74">
        <f t="shared" si="13"/>
        <v>-4118647.9669999997</v>
      </c>
      <c r="K24" s="74">
        <f t="shared" si="13"/>
        <v>11372.62</v>
      </c>
      <c r="L24" s="74">
        <f t="shared" si="13"/>
        <v>1565.0060000000001</v>
      </c>
      <c r="M24" s="74">
        <f t="shared" si="13"/>
        <v>128037.711</v>
      </c>
      <c r="N24" s="74">
        <f t="shared" si="13"/>
        <v>-115100.08500000001</v>
      </c>
    </row>
    <row r="25" spans="1:14" s="1" customFormat="1" ht="50.1" hidden="1" customHeight="1">
      <c r="A25" s="272"/>
      <c r="B25" s="71">
        <v>2014</v>
      </c>
      <c r="C25" s="72">
        <f t="shared" ref="C25:N25" si="14">SUM(C219:C230)</f>
        <v>830215.49599999993</v>
      </c>
      <c r="D25" s="72">
        <f t="shared" si="14"/>
        <v>16963.231000000003</v>
      </c>
      <c r="E25" s="72">
        <f t="shared" si="14"/>
        <v>296660.63370000001</v>
      </c>
      <c r="F25" s="72">
        <f t="shared" si="14"/>
        <v>550518.09330000007</v>
      </c>
      <c r="G25" s="72">
        <f t="shared" si="14"/>
        <v>8652.7369999999992</v>
      </c>
      <c r="H25" s="72">
        <f t="shared" si="14"/>
        <v>2859.6120000000001</v>
      </c>
      <c r="I25" s="72">
        <f t="shared" si="14"/>
        <v>4414490.97016</v>
      </c>
      <c r="J25" s="72">
        <f t="shared" si="14"/>
        <v>-4402978.6211600006</v>
      </c>
      <c r="K25" s="72">
        <f t="shared" si="14"/>
        <v>7918.53</v>
      </c>
      <c r="L25" s="72">
        <f t="shared" si="14"/>
        <v>1291.7209999999998</v>
      </c>
      <c r="M25" s="72">
        <f t="shared" si="14"/>
        <v>127744.444</v>
      </c>
      <c r="N25" s="72">
        <f t="shared" si="14"/>
        <v>-118534.193</v>
      </c>
    </row>
    <row r="26" spans="1:14" s="1" customFormat="1" ht="50.1" hidden="1" customHeight="1">
      <c r="A26" s="272"/>
      <c r="B26" s="73">
        <v>2015</v>
      </c>
      <c r="C26" s="74">
        <f t="shared" ref="C26:N26" si="15">SUM(C232:C243)</f>
        <v>863737.24899999995</v>
      </c>
      <c r="D26" s="74">
        <f t="shared" si="15"/>
        <v>28604.577999999994</v>
      </c>
      <c r="E26" s="74">
        <f t="shared" si="15"/>
        <v>261346.34600000002</v>
      </c>
      <c r="F26" s="74">
        <f t="shared" si="15"/>
        <v>630995.48100000003</v>
      </c>
      <c r="G26" s="74">
        <f t="shared" si="15"/>
        <v>5801.7060000000001</v>
      </c>
      <c r="H26" s="74">
        <f t="shared" si="15"/>
        <v>1418.5060000000001</v>
      </c>
      <c r="I26" s="74">
        <f t="shared" si="15"/>
        <v>2508188.915</v>
      </c>
      <c r="J26" s="74">
        <f t="shared" si="15"/>
        <v>-2500968.7030000002</v>
      </c>
      <c r="K26" s="74">
        <f t="shared" si="15"/>
        <v>4600.7290000000003</v>
      </c>
      <c r="L26" s="74">
        <f t="shared" si="15"/>
        <v>818.5</v>
      </c>
      <c r="M26" s="74">
        <f t="shared" si="15"/>
        <v>116018.29699999999</v>
      </c>
      <c r="N26" s="74">
        <f t="shared" si="15"/>
        <v>-110599.068</v>
      </c>
    </row>
    <row r="27" spans="1:14" s="1" customFormat="1" ht="50.1" hidden="1" customHeight="1">
      <c r="A27" s="272"/>
      <c r="B27" s="71">
        <v>2016</v>
      </c>
      <c r="C27" s="72">
        <f t="shared" ref="C27:N27" si="16">SUM(C245:C256)</f>
        <v>706506.79</v>
      </c>
      <c r="D27" s="72">
        <f t="shared" si="16"/>
        <v>6032.94</v>
      </c>
      <c r="E27" s="72">
        <f t="shared" si="16"/>
        <v>250765.47499999998</v>
      </c>
      <c r="F27" s="72">
        <f t="shared" si="16"/>
        <v>461774.255</v>
      </c>
      <c r="G27" s="72">
        <f t="shared" si="16"/>
        <v>4578.2820000000002</v>
      </c>
      <c r="H27" s="72">
        <f t="shared" si="16"/>
        <v>1231.8590000000002</v>
      </c>
      <c r="I27" s="72">
        <f t="shared" si="16"/>
        <v>1989670.0550000002</v>
      </c>
      <c r="J27" s="72">
        <f t="shared" si="16"/>
        <v>-1983859.9140000001</v>
      </c>
      <c r="K27" s="72">
        <f t="shared" si="16"/>
        <v>6300.7490000000007</v>
      </c>
      <c r="L27" s="72">
        <f t="shared" si="16"/>
        <v>1363.9910000000002</v>
      </c>
      <c r="M27" s="72">
        <f t="shared" si="16"/>
        <v>124177.68700000001</v>
      </c>
      <c r="N27" s="72">
        <f t="shared" si="16"/>
        <v>-116512.94699999999</v>
      </c>
    </row>
    <row r="28" spans="1:14" s="1" customFormat="1" ht="50.1" hidden="1" customHeight="1">
      <c r="A28" s="272"/>
      <c r="B28" s="73">
        <v>2017</v>
      </c>
      <c r="C28" s="74">
        <f t="shared" ref="C28:N28" si="17">SUM(C258:C269)</f>
        <v>711087.06699999992</v>
      </c>
      <c r="D28" s="74">
        <f t="shared" si="17"/>
        <v>4629.2170000000006</v>
      </c>
      <c r="E28" s="74">
        <f t="shared" si="17"/>
        <v>229120.16799999998</v>
      </c>
      <c r="F28" s="74">
        <f t="shared" si="17"/>
        <v>486596.11600000004</v>
      </c>
      <c r="G28" s="74">
        <f t="shared" si="17"/>
        <v>5510.6039999999994</v>
      </c>
      <c r="H28" s="74">
        <f t="shared" si="17"/>
        <v>1825.8299999999997</v>
      </c>
      <c r="I28" s="74">
        <f t="shared" si="17"/>
        <v>2424982.4310000003</v>
      </c>
      <c r="J28" s="74">
        <f t="shared" si="17"/>
        <v>-2417645.9969999995</v>
      </c>
      <c r="K28" s="74">
        <f t="shared" si="17"/>
        <v>3135.558</v>
      </c>
      <c r="L28" s="74">
        <f t="shared" si="17"/>
        <v>593.73300000000006</v>
      </c>
      <c r="M28" s="74">
        <f t="shared" si="17"/>
        <v>118436.5</v>
      </c>
      <c r="N28" s="74">
        <f t="shared" si="17"/>
        <v>-114707.209</v>
      </c>
    </row>
    <row r="29" spans="1:14" s="1" customFormat="1" ht="50.1" hidden="1" customHeight="1">
      <c r="A29" s="272"/>
      <c r="B29" s="71">
        <v>2018</v>
      </c>
      <c r="C29" s="72">
        <f t="shared" ref="C29:N29" si="18">SUM(C271:C282)</f>
        <v>744762.3899999999</v>
      </c>
      <c r="D29" s="72">
        <f t="shared" si="18"/>
        <v>9993.4979999999996</v>
      </c>
      <c r="E29" s="72">
        <f t="shared" si="18"/>
        <v>251464.92499999999</v>
      </c>
      <c r="F29" s="72">
        <f t="shared" si="18"/>
        <v>503290.96300000011</v>
      </c>
      <c r="G29" s="72">
        <f t="shared" si="18"/>
        <v>80120.851999999999</v>
      </c>
      <c r="H29" s="72">
        <f t="shared" si="18"/>
        <v>5940.2799999999988</v>
      </c>
      <c r="I29" s="72">
        <f t="shared" si="18"/>
        <v>2999587.6319999998</v>
      </c>
      <c r="J29" s="72">
        <f t="shared" si="18"/>
        <v>-2913526.5000000005</v>
      </c>
      <c r="K29" s="72">
        <f t="shared" si="18"/>
        <v>2429.0899999999997</v>
      </c>
      <c r="L29" s="72">
        <f t="shared" si="18"/>
        <v>543.77</v>
      </c>
      <c r="M29" s="72">
        <f t="shared" si="18"/>
        <v>118571.32899999998</v>
      </c>
      <c r="N29" s="72">
        <f t="shared" si="18"/>
        <v>-115598.46900000001</v>
      </c>
    </row>
    <row r="30" spans="1:14" s="1" customFormat="1" ht="49.5" hidden="1" customHeight="1">
      <c r="A30" s="272"/>
      <c r="B30" s="73">
        <v>2019</v>
      </c>
      <c r="C30" s="48">
        <f t="shared" ref="C30:N30" si="19">SUM(C284:C295)</f>
        <v>778775.5593020001</v>
      </c>
      <c r="D30" s="48">
        <f t="shared" si="19"/>
        <v>7211.5259999999989</v>
      </c>
      <c r="E30" s="48">
        <f t="shared" si="19"/>
        <v>253118.43200000003</v>
      </c>
      <c r="F30" s="48">
        <f t="shared" si="19"/>
        <v>532868.65330200002</v>
      </c>
      <c r="G30" s="48">
        <f t="shared" si="19"/>
        <v>84043.552000000025</v>
      </c>
      <c r="H30" s="48">
        <f t="shared" si="19"/>
        <v>24400.916000000001</v>
      </c>
      <c r="I30" s="48">
        <f t="shared" si="19"/>
        <v>2552437.5369999995</v>
      </c>
      <c r="J30" s="48">
        <f t="shared" si="19"/>
        <v>-2443993.0690000001</v>
      </c>
      <c r="K30" s="48">
        <f t="shared" si="19"/>
        <v>2069.402</v>
      </c>
      <c r="L30" s="48">
        <f t="shared" si="19"/>
        <v>3395.2</v>
      </c>
      <c r="M30" s="48">
        <f t="shared" si="19"/>
        <v>108385.10400000002</v>
      </c>
      <c r="N30" s="48">
        <f t="shared" si="19"/>
        <v>-102920.50200000001</v>
      </c>
    </row>
    <row r="31" spans="1:14" s="1" customFormat="1" ht="50.1" customHeight="1">
      <c r="A31" s="272"/>
      <c r="B31" s="71">
        <v>2020</v>
      </c>
      <c r="C31" s="47">
        <f t="shared" ref="C31:N31" si="20">SUM(C297:C308)</f>
        <v>707877.15500000003</v>
      </c>
      <c r="D31" s="47">
        <f t="shared" si="20"/>
        <v>10841.075000000001</v>
      </c>
      <c r="E31" s="47">
        <f t="shared" si="20"/>
        <v>269468.48149999999</v>
      </c>
      <c r="F31" s="47">
        <f t="shared" si="20"/>
        <v>449249.74849999999</v>
      </c>
      <c r="G31" s="47">
        <f t="shared" si="20"/>
        <v>67182.474000000002</v>
      </c>
      <c r="H31" s="47">
        <f t="shared" si="20"/>
        <v>1743.1840000000004</v>
      </c>
      <c r="I31" s="47">
        <f t="shared" si="20"/>
        <v>1669355.2869999998</v>
      </c>
      <c r="J31" s="47">
        <f t="shared" si="20"/>
        <v>-1600429.629</v>
      </c>
      <c r="K31" s="47">
        <f t="shared" si="20"/>
        <v>5955.5529999999999</v>
      </c>
      <c r="L31" s="47">
        <f t="shared" si="20"/>
        <v>523.58400000000006</v>
      </c>
      <c r="M31" s="47">
        <f t="shared" si="20"/>
        <v>119465.901</v>
      </c>
      <c r="N31" s="47">
        <f t="shared" si="20"/>
        <v>-112986.764</v>
      </c>
    </row>
    <row r="32" spans="1:14" s="1" customFormat="1" ht="50.1" customHeight="1">
      <c r="A32" s="272"/>
      <c r="B32" s="73">
        <v>2021</v>
      </c>
      <c r="C32" s="48">
        <f t="shared" ref="C32:N32" si="21">SUM(C310:C321)</f>
        <v>1024430.5544100001</v>
      </c>
      <c r="D32" s="48">
        <f t="shared" si="21"/>
        <v>11415.271119999999</v>
      </c>
      <c r="E32" s="48">
        <f t="shared" si="21"/>
        <v>313670.97532000003</v>
      </c>
      <c r="F32" s="48">
        <f t="shared" si="21"/>
        <v>722174.85021000006</v>
      </c>
      <c r="G32" s="48">
        <f t="shared" si="21"/>
        <v>42687.230079999994</v>
      </c>
      <c r="H32" s="48">
        <f t="shared" si="21"/>
        <v>6340.5188899999985</v>
      </c>
      <c r="I32" s="48">
        <f t="shared" si="21"/>
        <v>2403887.8777800002</v>
      </c>
      <c r="J32" s="48">
        <f t="shared" si="21"/>
        <v>-2354860.1288100001</v>
      </c>
      <c r="K32" s="48">
        <f t="shared" si="21"/>
        <v>3159.00288</v>
      </c>
      <c r="L32" s="48">
        <f t="shared" si="21"/>
        <v>864.31362000000001</v>
      </c>
      <c r="M32" s="48">
        <f t="shared" si="21"/>
        <v>170233.99458000003</v>
      </c>
      <c r="N32" s="48">
        <f t="shared" si="21"/>
        <v>-166210.67807999998</v>
      </c>
    </row>
    <row r="33" spans="1:14" s="1" customFormat="1" ht="50.1" customHeight="1">
      <c r="A33" s="272"/>
      <c r="B33" s="71">
        <v>2022</v>
      </c>
      <c r="C33" s="47">
        <f t="shared" ref="C33:N33" si="22">SUM(C323:C334)</f>
        <v>1951247.1104500003</v>
      </c>
      <c r="D33" s="47">
        <f t="shared" si="22"/>
        <v>12643.254720000001</v>
      </c>
      <c r="E33" s="47">
        <f t="shared" si="22"/>
        <v>371654.21597999998</v>
      </c>
      <c r="F33" s="47">
        <f t="shared" si="22"/>
        <v>1592236.14919</v>
      </c>
      <c r="G33" s="47">
        <f t="shared" si="22"/>
        <v>76721.109129999997</v>
      </c>
      <c r="H33" s="47">
        <f t="shared" si="22"/>
        <v>8097.7234200000012</v>
      </c>
      <c r="I33" s="47">
        <f t="shared" si="22"/>
        <v>3575574.8322900003</v>
      </c>
      <c r="J33" s="47">
        <f t="shared" si="22"/>
        <v>-3490755.9997399999</v>
      </c>
      <c r="K33" s="47">
        <f t="shared" si="22"/>
        <v>4284.6974499999997</v>
      </c>
      <c r="L33" s="47">
        <f t="shared" si="22"/>
        <v>3203.5700699999998</v>
      </c>
      <c r="M33" s="47">
        <f t="shared" si="22"/>
        <v>228794.14516999997</v>
      </c>
      <c r="N33" s="47">
        <f t="shared" si="22"/>
        <v>-221305.87764999995</v>
      </c>
    </row>
    <row r="34" spans="1:14" s="1" customFormat="1" ht="50.1" customHeight="1">
      <c r="A34" s="272"/>
      <c r="B34" s="73">
        <v>2023</v>
      </c>
      <c r="C34" s="48">
        <f t="shared" ref="C34:N34" si="23">SUM(C336:C347)</f>
        <v>1393960.888969</v>
      </c>
      <c r="D34" s="48">
        <f t="shared" si="23"/>
        <v>13150.159190000002</v>
      </c>
      <c r="E34" s="48">
        <f t="shared" si="23"/>
        <v>437003.24774999992</v>
      </c>
      <c r="F34" s="48">
        <f t="shared" si="23"/>
        <v>970107.8004089999</v>
      </c>
      <c r="G34" s="48">
        <f t="shared" si="23"/>
        <v>41254.547650000015</v>
      </c>
      <c r="H34" s="48">
        <f t="shared" si="23"/>
        <v>23451.89891</v>
      </c>
      <c r="I34" s="48">
        <f t="shared" si="23"/>
        <v>2955024.0854800004</v>
      </c>
      <c r="J34" s="48">
        <f t="shared" si="23"/>
        <v>-2890317.6389199998</v>
      </c>
      <c r="K34" s="48">
        <f t="shared" si="23"/>
        <v>4135.2077900000004</v>
      </c>
      <c r="L34" s="48">
        <f t="shared" si="23"/>
        <v>909.57445000000007</v>
      </c>
      <c r="M34" s="48">
        <f t="shared" si="23"/>
        <v>168816.34373999998</v>
      </c>
      <c r="N34" s="48">
        <f t="shared" si="23"/>
        <v>-163771.56150000001</v>
      </c>
    </row>
    <row r="35" spans="1:14" s="1" customFormat="1" ht="50.1" customHeight="1">
      <c r="A35" s="272"/>
      <c r="B35" s="71" t="s">
        <v>167</v>
      </c>
      <c r="C35" s="47">
        <f>SUM(C349:C360)</f>
        <v>1160406.1961919998</v>
      </c>
      <c r="D35" s="47">
        <f t="shared" ref="D35:N35" si="24">SUM(D349:D360)</f>
        <v>11543.599990000001</v>
      </c>
      <c r="E35" s="47">
        <f t="shared" si="24"/>
        <v>397257.26699999993</v>
      </c>
      <c r="F35" s="47">
        <f t="shared" si="24"/>
        <v>774692.52918199997</v>
      </c>
      <c r="G35" s="47">
        <f t="shared" si="24"/>
        <v>22717.103379999997</v>
      </c>
      <c r="H35" s="47">
        <f t="shared" si="24"/>
        <v>3669.5457799999999</v>
      </c>
      <c r="I35" s="47">
        <f t="shared" si="24"/>
        <v>2668968.6692000004</v>
      </c>
      <c r="J35" s="47">
        <f t="shared" si="24"/>
        <v>-2642582.0200400003</v>
      </c>
      <c r="K35" s="47">
        <f t="shared" si="24"/>
        <v>11466.384389999999</v>
      </c>
      <c r="L35" s="47">
        <f t="shared" si="24"/>
        <v>1043.2215699999999</v>
      </c>
      <c r="M35" s="47">
        <f t="shared" si="24"/>
        <v>177598.17245999997</v>
      </c>
      <c r="N35" s="47">
        <f t="shared" si="24"/>
        <v>-165088.56649999999</v>
      </c>
    </row>
    <row r="36" spans="1:14" s="1" customFormat="1" ht="50.1" hidden="1" customHeight="1">
      <c r="A36" s="272"/>
      <c r="B36" s="75">
        <v>2000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s="1" customFormat="1" ht="50.1" hidden="1" customHeight="1">
      <c r="A37" s="272"/>
      <c r="B37" s="76" t="s">
        <v>16</v>
      </c>
      <c r="C37" s="48">
        <v>22148.475780000001</v>
      </c>
      <c r="D37" s="48">
        <v>107.08332</v>
      </c>
      <c r="E37" s="48">
        <v>2662.0811200000003</v>
      </c>
      <c r="F37" s="48">
        <f t="shared" ref="F37:F48" si="25">C37+D37-E37</f>
        <v>19593.477980000003</v>
      </c>
      <c r="G37" s="48">
        <v>0</v>
      </c>
      <c r="H37" s="48">
        <v>0</v>
      </c>
      <c r="I37" s="48">
        <v>41407.258139999998</v>
      </c>
      <c r="J37" s="48">
        <f t="shared" ref="J37:J48" si="26">G37+H37-I37</f>
        <v>-41407.258139999998</v>
      </c>
      <c r="K37" s="48">
        <v>494.80920000000003</v>
      </c>
      <c r="L37" s="48">
        <v>0</v>
      </c>
      <c r="M37" s="48">
        <v>1305.01216</v>
      </c>
      <c r="N37" s="48">
        <f t="shared" ref="N37:N48" si="27">K37+L37-M37</f>
        <v>-810.20295999999996</v>
      </c>
    </row>
    <row r="38" spans="1:14" s="1" customFormat="1" ht="50.1" hidden="1" customHeight="1">
      <c r="A38" s="272"/>
      <c r="B38" s="77" t="s">
        <v>17</v>
      </c>
      <c r="C38" s="47">
        <v>17524.274920000003</v>
      </c>
      <c r="D38" s="47">
        <v>355.91320000000002</v>
      </c>
      <c r="E38" s="47">
        <v>8002.5329800000009</v>
      </c>
      <c r="F38" s="47">
        <f t="shared" si="25"/>
        <v>9877.6551400000026</v>
      </c>
      <c r="G38" s="47">
        <v>2.1269999999999998</v>
      </c>
      <c r="H38" s="47">
        <v>0</v>
      </c>
      <c r="I38" s="47">
        <v>43356.482309999999</v>
      </c>
      <c r="J38" s="47">
        <f t="shared" si="26"/>
        <v>-43354.355309999999</v>
      </c>
      <c r="K38" s="47">
        <v>2651.4325299999996</v>
      </c>
      <c r="L38" s="47">
        <v>25.931999999999999</v>
      </c>
      <c r="M38" s="47">
        <v>1310.9659999999999</v>
      </c>
      <c r="N38" s="47">
        <f t="shared" si="27"/>
        <v>1366.3985299999995</v>
      </c>
    </row>
    <row r="39" spans="1:14" s="1" customFormat="1" ht="50.1" hidden="1" customHeight="1">
      <c r="A39" s="272"/>
      <c r="B39" s="76" t="s">
        <v>18</v>
      </c>
      <c r="C39" s="48">
        <v>17873.155999999999</v>
      </c>
      <c r="D39" s="48">
        <v>204.00772000000001</v>
      </c>
      <c r="E39" s="48">
        <v>8846.4649200000003</v>
      </c>
      <c r="F39" s="48">
        <f t="shared" si="25"/>
        <v>9230.6988000000001</v>
      </c>
      <c r="G39" s="48">
        <v>0</v>
      </c>
      <c r="H39" s="48">
        <v>27.2102</v>
      </c>
      <c r="I39" s="48">
        <v>36977.948939999995</v>
      </c>
      <c r="J39" s="48">
        <f t="shared" si="26"/>
        <v>-36950.738739999993</v>
      </c>
      <c r="K39" s="48">
        <v>2115.5522599999999</v>
      </c>
      <c r="L39" s="48">
        <v>82.620999999999995</v>
      </c>
      <c r="M39" s="48">
        <v>1586.91543</v>
      </c>
      <c r="N39" s="48">
        <f t="shared" si="27"/>
        <v>611.25783000000001</v>
      </c>
    </row>
    <row r="40" spans="1:14" s="1" customFormat="1" ht="50.1" hidden="1" customHeight="1">
      <c r="A40" s="272"/>
      <c r="B40" s="77" t="s">
        <v>19</v>
      </c>
      <c r="C40" s="47">
        <v>23664.592329999999</v>
      </c>
      <c r="D40" s="47">
        <v>318.01448999999997</v>
      </c>
      <c r="E40" s="47">
        <v>6302.4933899999996</v>
      </c>
      <c r="F40" s="47">
        <f t="shared" si="25"/>
        <v>17680.113430000001</v>
      </c>
      <c r="G40" s="47">
        <v>1.5649999999999999</v>
      </c>
      <c r="H40" s="47">
        <v>24.70872</v>
      </c>
      <c r="I40" s="47">
        <v>39460.239030000004</v>
      </c>
      <c r="J40" s="47">
        <f t="shared" si="26"/>
        <v>-39433.965310000007</v>
      </c>
      <c r="K40" s="47">
        <v>5317.5119999999997</v>
      </c>
      <c r="L40" s="47">
        <v>193.994</v>
      </c>
      <c r="M40" s="47">
        <v>1660.704</v>
      </c>
      <c r="N40" s="47">
        <f t="shared" si="27"/>
        <v>3850.8019999999997</v>
      </c>
    </row>
    <row r="41" spans="1:14" s="1" customFormat="1" ht="50.1" hidden="1" customHeight="1">
      <c r="A41" s="272"/>
      <c r="B41" s="76" t="s">
        <v>20</v>
      </c>
      <c r="C41" s="48">
        <v>14600.208630000001</v>
      </c>
      <c r="D41" s="48">
        <v>120.08427999999999</v>
      </c>
      <c r="E41" s="48">
        <v>7566.3309900000004</v>
      </c>
      <c r="F41" s="48">
        <f t="shared" si="25"/>
        <v>7153.9619199999997</v>
      </c>
      <c r="G41" s="48">
        <v>8.5079999999999991</v>
      </c>
      <c r="H41" s="48">
        <v>16.97484</v>
      </c>
      <c r="I41" s="48">
        <v>43082.521000000001</v>
      </c>
      <c r="J41" s="48">
        <f t="shared" si="26"/>
        <v>-43057.038160000004</v>
      </c>
      <c r="K41" s="48">
        <v>10533.95449</v>
      </c>
      <c r="L41" s="48">
        <v>80.400149999999996</v>
      </c>
      <c r="M41" s="48">
        <v>1292.1849999999999</v>
      </c>
      <c r="N41" s="48">
        <f t="shared" si="27"/>
        <v>9322.1696400000001</v>
      </c>
    </row>
    <row r="42" spans="1:14" s="1" customFormat="1" ht="50.1" hidden="1" customHeight="1">
      <c r="A42" s="272"/>
      <c r="B42" s="77" t="s">
        <v>21</v>
      </c>
      <c r="C42" s="47">
        <v>24708.437559999998</v>
      </c>
      <c r="D42" s="47">
        <v>1314.18831</v>
      </c>
      <c r="E42" s="47">
        <v>8306.0319999999992</v>
      </c>
      <c r="F42" s="47">
        <f t="shared" si="25"/>
        <v>17716.593870000001</v>
      </c>
      <c r="G42" s="47">
        <v>0</v>
      </c>
      <c r="H42" s="47">
        <v>4.28</v>
      </c>
      <c r="I42" s="47">
        <v>34957.883000000002</v>
      </c>
      <c r="J42" s="47">
        <f t="shared" si="26"/>
        <v>-34953.603000000003</v>
      </c>
      <c r="K42" s="47">
        <v>4111.8343999999997</v>
      </c>
      <c r="L42" s="47">
        <v>21</v>
      </c>
      <c r="M42" s="47">
        <v>6509.35</v>
      </c>
      <c r="N42" s="47">
        <f t="shared" si="27"/>
        <v>-2376.5156000000006</v>
      </c>
    </row>
    <row r="43" spans="1:14" s="1" customFormat="1" ht="50.1" hidden="1" customHeight="1">
      <c r="A43" s="272"/>
      <c r="B43" s="76" t="s">
        <v>22</v>
      </c>
      <c r="C43" s="48">
        <v>23217.141039999999</v>
      </c>
      <c r="D43" s="48">
        <v>317.82923</v>
      </c>
      <c r="E43" s="48">
        <v>13700.25</v>
      </c>
      <c r="F43" s="48">
        <f t="shared" si="25"/>
        <v>9834.720269999998</v>
      </c>
      <c r="G43" s="48">
        <v>45</v>
      </c>
      <c r="H43" s="48">
        <v>17.277999999999999</v>
      </c>
      <c r="I43" s="48">
        <v>33475.309000000001</v>
      </c>
      <c r="J43" s="48">
        <f t="shared" si="26"/>
        <v>-33413.031000000003</v>
      </c>
      <c r="K43" s="48">
        <v>2260.2249400000001</v>
      </c>
      <c r="L43" s="48">
        <v>238.76425</v>
      </c>
      <c r="M43" s="48">
        <v>6684.1360000000004</v>
      </c>
      <c r="N43" s="48">
        <f t="shared" si="27"/>
        <v>-4185.1468100000002</v>
      </c>
    </row>
    <row r="44" spans="1:14" s="1" customFormat="1" ht="50.1" hidden="1" customHeight="1">
      <c r="A44" s="272"/>
      <c r="B44" s="77" t="s">
        <v>23</v>
      </c>
      <c r="C44" s="47">
        <v>27440.226429999999</v>
      </c>
      <c r="D44" s="47">
        <v>265.19277</v>
      </c>
      <c r="E44" s="47">
        <v>13892.807150000001</v>
      </c>
      <c r="F44" s="47">
        <f t="shared" si="25"/>
        <v>13812.61205</v>
      </c>
      <c r="G44" s="47">
        <v>20</v>
      </c>
      <c r="H44" s="47">
        <v>48.892809999999997</v>
      </c>
      <c r="I44" s="47">
        <v>41991.589</v>
      </c>
      <c r="J44" s="47">
        <f t="shared" si="26"/>
        <v>-41922.696190000002</v>
      </c>
      <c r="K44" s="47">
        <v>2540.73128</v>
      </c>
      <c r="L44" s="47">
        <v>76.163499999999999</v>
      </c>
      <c r="M44" s="47">
        <v>3996.7060000000001</v>
      </c>
      <c r="N44" s="47">
        <f t="shared" si="27"/>
        <v>-1379.81122</v>
      </c>
    </row>
    <row r="45" spans="1:14" s="1" customFormat="1" ht="50.1" hidden="1" customHeight="1">
      <c r="A45" s="272"/>
      <c r="B45" s="76" t="s">
        <v>24</v>
      </c>
      <c r="C45" s="48">
        <v>16417.524369999999</v>
      </c>
      <c r="D45" s="48">
        <v>510.39721000000003</v>
      </c>
      <c r="E45" s="48">
        <v>11732.843000000001</v>
      </c>
      <c r="F45" s="48">
        <f t="shared" si="25"/>
        <v>5195.0785799999976</v>
      </c>
      <c r="G45" s="48">
        <v>0.75</v>
      </c>
      <c r="H45" s="48">
        <v>24.331</v>
      </c>
      <c r="I45" s="48">
        <v>46524.947999999997</v>
      </c>
      <c r="J45" s="48">
        <f t="shared" si="26"/>
        <v>-46499.866999999998</v>
      </c>
      <c r="K45" s="48">
        <v>2397.5369999999998</v>
      </c>
      <c r="L45" s="48">
        <v>95</v>
      </c>
      <c r="M45" s="48">
        <v>2547.9520000000002</v>
      </c>
      <c r="N45" s="48">
        <f t="shared" si="27"/>
        <v>-55.415000000000418</v>
      </c>
    </row>
    <row r="46" spans="1:14" s="1" customFormat="1" ht="50.1" hidden="1" customHeight="1">
      <c r="A46" s="272"/>
      <c r="B46" s="77" t="s">
        <v>25</v>
      </c>
      <c r="C46" s="47">
        <v>17571.996219999997</v>
      </c>
      <c r="D46" s="47">
        <v>318.27795000000003</v>
      </c>
      <c r="E46" s="47">
        <v>5418.5820000000003</v>
      </c>
      <c r="F46" s="47">
        <f t="shared" si="25"/>
        <v>12471.692169999997</v>
      </c>
      <c r="G46" s="47">
        <v>0</v>
      </c>
      <c r="H46" s="47">
        <v>27.77375</v>
      </c>
      <c r="I46" s="47">
        <v>52137.919000000002</v>
      </c>
      <c r="J46" s="47">
        <f t="shared" si="26"/>
        <v>-52110.145250000001</v>
      </c>
      <c r="K46" s="47">
        <v>1605.444</v>
      </c>
      <c r="L46" s="47">
        <v>251.5</v>
      </c>
      <c r="M46" s="47">
        <v>6038.3810000000003</v>
      </c>
      <c r="N46" s="47">
        <f t="shared" si="27"/>
        <v>-4181.4369999999999</v>
      </c>
    </row>
    <row r="47" spans="1:14" s="1" customFormat="1" ht="50.1" hidden="1" customHeight="1">
      <c r="A47" s="272"/>
      <c r="B47" s="76" t="s">
        <v>26</v>
      </c>
      <c r="C47" s="48">
        <v>22300.146929999999</v>
      </c>
      <c r="D47" s="48">
        <v>367.50200000000001</v>
      </c>
      <c r="E47" s="48">
        <v>8850.5450000000001</v>
      </c>
      <c r="F47" s="48">
        <f t="shared" si="25"/>
        <v>13817.103929999999</v>
      </c>
      <c r="G47" s="48">
        <v>3.347</v>
      </c>
      <c r="H47" s="48">
        <v>1.9470000000000001</v>
      </c>
      <c r="I47" s="48">
        <v>49459.629000000001</v>
      </c>
      <c r="J47" s="48">
        <f t="shared" si="26"/>
        <v>-49454.334999999999</v>
      </c>
      <c r="K47" s="48">
        <v>2696.0570200000002</v>
      </c>
      <c r="L47" s="48">
        <v>26.276199999999999</v>
      </c>
      <c r="M47" s="48">
        <v>3738.7620000000002</v>
      </c>
      <c r="N47" s="48">
        <f t="shared" si="27"/>
        <v>-1016.4287800000002</v>
      </c>
    </row>
    <row r="48" spans="1:14" s="1" customFormat="1" ht="50.1" hidden="1" customHeight="1">
      <c r="A48" s="272"/>
      <c r="B48" s="77" t="s">
        <v>27</v>
      </c>
      <c r="C48" s="47">
        <v>21839.944800000001</v>
      </c>
      <c r="D48" s="47">
        <v>188.12381999999999</v>
      </c>
      <c r="E48" s="47">
        <v>8509.0322500000002</v>
      </c>
      <c r="F48" s="47">
        <f t="shared" si="25"/>
        <v>13519.036370000002</v>
      </c>
      <c r="G48" s="47">
        <v>17.561</v>
      </c>
      <c r="H48" s="47">
        <v>20</v>
      </c>
      <c r="I48" s="47">
        <v>45979.627</v>
      </c>
      <c r="J48" s="47">
        <f t="shared" si="26"/>
        <v>-45942.065999999999</v>
      </c>
      <c r="K48" s="47">
        <v>8006.24</v>
      </c>
      <c r="L48" s="47">
        <v>55</v>
      </c>
      <c r="M48" s="47">
        <v>3226.6239999999998</v>
      </c>
      <c r="N48" s="47">
        <f t="shared" si="27"/>
        <v>4834.616</v>
      </c>
    </row>
    <row r="49" spans="2:14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2:14" s="1" customFormat="1" ht="50.1" hidden="1" customHeight="1">
      <c r="B50" s="76" t="s">
        <v>16</v>
      </c>
      <c r="C50" s="48">
        <v>17010.476059999997</v>
      </c>
      <c r="D50" s="48">
        <v>877.80431999999996</v>
      </c>
      <c r="E50" s="48">
        <v>6972.7179999999998</v>
      </c>
      <c r="F50" s="48">
        <f t="shared" ref="F50:F61" si="28">C50+D50-E50</f>
        <v>10915.562379999996</v>
      </c>
      <c r="G50" s="48">
        <v>14.09</v>
      </c>
      <c r="H50" s="48">
        <v>76.450490000000002</v>
      </c>
      <c r="I50" s="48">
        <v>49170.665000000001</v>
      </c>
      <c r="J50" s="48">
        <f t="shared" ref="J50:J61" si="29">G50+H50-I50</f>
        <v>-49080.124510000001</v>
      </c>
      <c r="K50" s="48">
        <v>1660.4</v>
      </c>
      <c r="L50" s="48">
        <v>180</v>
      </c>
      <c r="M50" s="48">
        <v>1779.079</v>
      </c>
      <c r="N50" s="48">
        <f t="shared" ref="N50:N61" si="30">K50+L50-M50</f>
        <v>61.32100000000014</v>
      </c>
    </row>
    <row r="51" spans="2:14" s="1" customFormat="1" ht="50.1" hidden="1" customHeight="1">
      <c r="B51" s="77" t="s">
        <v>17</v>
      </c>
      <c r="C51" s="47">
        <v>17495.843570000001</v>
      </c>
      <c r="D51" s="47">
        <v>1848.0539799999999</v>
      </c>
      <c r="E51" s="47">
        <v>6138.4</v>
      </c>
      <c r="F51" s="47">
        <f t="shared" si="28"/>
        <v>13205.497550000002</v>
      </c>
      <c r="G51" s="47">
        <v>55.685890000000001</v>
      </c>
      <c r="H51" s="47">
        <v>0</v>
      </c>
      <c r="I51" s="47">
        <v>49595.591999999997</v>
      </c>
      <c r="J51" s="47">
        <f t="shared" si="29"/>
        <v>-49539.906109999996</v>
      </c>
      <c r="K51" s="47">
        <v>5060.4084999999995</v>
      </c>
      <c r="L51" s="47">
        <v>77.934100000000001</v>
      </c>
      <c r="M51" s="47">
        <v>1507.433</v>
      </c>
      <c r="N51" s="47">
        <f t="shared" si="30"/>
        <v>3630.9096</v>
      </c>
    </row>
    <row r="52" spans="2:14" s="1" customFormat="1" ht="50.1" hidden="1" customHeight="1">
      <c r="B52" s="76" t="s">
        <v>18</v>
      </c>
      <c r="C52" s="48">
        <v>17896.267879999999</v>
      </c>
      <c r="D52" s="48">
        <v>1134.3521499999999</v>
      </c>
      <c r="E52" s="48">
        <v>9946.0509999999995</v>
      </c>
      <c r="F52" s="48">
        <f t="shared" si="28"/>
        <v>9084.5690299999987</v>
      </c>
      <c r="G52" s="48">
        <v>6.9260000000000002</v>
      </c>
      <c r="H52" s="48">
        <v>35.558120000000002</v>
      </c>
      <c r="I52" s="48">
        <v>39911.81</v>
      </c>
      <c r="J52" s="48">
        <f t="shared" si="29"/>
        <v>-39869.325879999997</v>
      </c>
      <c r="K52" s="48">
        <v>1680.0926499999998</v>
      </c>
      <c r="L52" s="48">
        <v>74.799000000000007</v>
      </c>
      <c r="M52" s="48">
        <v>7494.0739999999996</v>
      </c>
      <c r="N52" s="48">
        <f t="shared" si="30"/>
        <v>-5739.18235</v>
      </c>
    </row>
    <row r="53" spans="2:14" s="1" customFormat="1" ht="50.1" hidden="1" customHeight="1">
      <c r="B53" s="77" t="s">
        <v>19</v>
      </c>
      <c r="C53" s="47">
        <v>22803.794610000001</v>
      </c>
      <c r="D53" s="47">
        <v>372.07925</v>
      </c>
      <c r="E53" s="47">
        <v>6633.6109999999999</v>
      </c>
      <c r="F53" s="47">
        <f t="shared" si="28"/>
        <v>16542.262859999999</v>
      </c>
      <c r="G53" s="47">
        <v>31.594069999999999</v>
      </c>
      <c r="H53" s="47">
        <v>50.3474</v>
      </c>
      <c r="I53" s="47">
        <v>42466.237999999998</v>
      </c>
      <c r="J53" s="47">
        <f t="shared" si="29"/>
        <v>-42384.29653</v>
      </c>
      <c r="K53" s="47">
        <v>760.34280000000001</v>
      </c>
      <c r="L53" s="47">
        <v>24.312999999999999</v>
      </c>
      <c r="M53" s="47">
        <v>4017.393</v>
      </c>
      <c r="N53" s="47">
        <f t="shared" si="30"/>
        <v>-3232.7372</v>
      </c>
    </row>
    <row r="54" spans="2:14" s="1" customFormat="1" ht="50.1" hidden="1" customHeight="1">
      <c r="B54" s="76" t="s">
        <v>20</v>
      </c>
      <c r="C54" s="48">
        <v>24218.29536</v>
      </c>
      <c r="D54" s="48">
        <v>487.85444999999999</v>
      </c>
      <c r="E54" s="48">
        <v>8954.15</v>
      </c>
      <c r="F54" s="48">
        <f t="shared" si="28"/>
        <v>15751.999809999999</v>
      </c>
      <c r="G54" s="48">
        <v>14.356</v>
      </c>
      <c r="H54" s="48">
        <v>51.817250000000001</v>
      </c>
      <c r="I54" s="48">
        <v>47860.243999999999</v>
      </c>
      <c r="J54" s="48">
        <f t="shared" si="29"/>
        <v>-47794.070749999999</v>
      </c>
      <c r="K54" s="48">
        <v>4910.3108200000006</v>
      </c>
      <c r="L54" s="48">
        <v>31.42079</v>
      </c>
      <c r="M54" s="48">
        <v>3772.6750000000002</v>
      </c>
      <c r="N54" s="48">
        <f t="shared" si="30"/>
        <v>1169.0566100000005</v>
      </c>
    </row>
    <row r="55" spans="2:14" s="1" customFormat="1" ht="50.1" hidden="1" customHeight="1">
      <c r="B55" s="77" t="s">
        <v>21</v>
      </c>
      <c r="C55" s="47">
        <v>21305.986550000001</v>
      </c>
      <c r="D55" s="47">
        <v>219.23045000000002</v>
      </c>
      <c r="E55" s="47">
        <v>8003.47</v>
      </c>
      <c r="F55" s="47">
        <f t="shared" si="28"/>
        <v>13521.746999999999</v>
      </c>
      <c r="G55" s="47">
        <v>0.2127</v>
      </c>
      <c r="H55" s="47">
        <v>31.577819999999999</v>
      </c>
      <c r="I55" s="47">
        <v>45733.457999999999</v>
      </c>
      <c r="J55" s="47">
        <f t="shared" si="29"/>
        <v>-45701.667479999996</v>
      </c>
      <c r="K55" s="47">
        <v>6365.7852899999998</v>
      </c>
      <c r="L55" s="47">
        <v>102.62175000000001</v>
      </c>
      <c r="M55" s="47">
        <v>2289.8180000000002</v>
      </c>
      <c r="N55" s="47">
        <f t="shared" si="30"/>
        <v>4178.5890399999998</v>
      </c>
    </row>
    <row r="56" spans="2:14" s="1" customFormat="1" ht="50.1" hidden="1" customHeight="1">
      <c r="B56" s="76" t="s">
        <v>22</v>
      </c>
      <c r="C56" s="48">
        <v>24770.70637</v>
      </c>
      <c r="D56" s="48">
        <v>351.11743000000001</v>
      </c>
      <c r="E56" s="48">
        <v>11132.065000000001</v>
      </c>
      <c r="F56" s="48">
        <f t="shared" si="28"/>
        <v>13989.758799999998</v>
      </c>
      <c r="G56" s="48">
        <v>0.73736000000000002</v>
      </c>
      <c r="H56" s="48">
        <v>97.929460000000006</v>
      </c>
      <c r="I56" s="48">
        <v>30935.692999999999</v>
      </c>
      <c r="J56" s="48">
        <f t="shared" si="29"/>
        <v>-30837.026180000001</v>
      </c>
      <c r="K56" s="48">
        <v>3696.0239200000001</v>
      </c>
      <c r="L56" s="48">
        <v>16.08437</v>
      </c>
      <c r="M56" s="48">
        <v>2557.6320000000001</v>
      </c>
      <c r="N56" s="48">
        <f t="shared" si="30"/>
        <v>1154.4762900000001</v>
      </c>
    </row>
    <row r="57" spans="2:14" s="1" customFormat="1" ht="50.1" hidden="1" customHeight="1">
      <c r="B57" s="77" t="s">
        <v>23</v>
      </c>
      <c r="C57" s="47">
        <v>17223.762930000001</v>
      </c>
      <c r="D57" s="47">
        <v>156.16824</v>
      </c>
      <c r="E57" s="47">
        <v>10516.509</v>
      </c>
      <c r="F57" s="47">
        <f t="shared" si="28"/>
        <v>6863.4221699999998</v>
      </c>
      <c r="G57" s="47">
        <v>4.9133699999999996</v>
      </c>
      <c r="H57" s="47">
        <v>15.542999999999999</v>
      </c>
      <c r="I57" s="47">
        <v>40264.006999999998</v>
      </c>
      <c r="J57" s="47">
        <f t="shared" si="29"/>
        <v>-40243.550629999998</v>
      </c>
      <c r="K57" s="47">
        <v>1835.12691</v>
      </c>
      <c r="L57" s="47">
        <v>62.514389999999999</v>
      </c>
      <c r="M57" s="47">
        <v>5415.3590000000004</v>
      </c>
      <c r="N57" s="47">
        <f t="shared" si="30"/>
        <v>-3517.7177000000001</v>
      </c>
    </row>
    <row r="58" spans="2:14" s="1" customFormat="1" ht="50.1" hidden="1" customHeight="1">
      <c r="B58" s="76" t="s">
        <v>24</v>
      </c>
      <c r="C58" s="48">
        <v>22271.669989999999</v>
      </c>
      <c r="D58" s="48">
        <v>2051.2098599999999</v>
      </c>
      <c r="E58" s="48">
        <v>10168.406999999999</v>
      </c>
      <c r="F58" s="48">
        <f t="shared" si="28"/>
        <v>14154.472849999998</v>
      </c>
      <c r="G58" s="48">
        <v>0.4</v>
      </c>
      <c r="H58" s="48">
        <v>11.54251</v>
      </c>
      <c r="I58" s="48">
        <v>44488.584000000003</v>
      </c>
      <c r="J58" s="48">
        <f t="shared" si="29"/>
        <v>-44476.641490000002</v>
      </c>
      <c r="K58" s="48">
        <v>3664.82366</v>
      </c>
      <c r="L58" s="48">
        <v>115.15600000000001</v>
      </c>
      <c r="M58" s="48">
        <v>2747.2829999999999</v>
      </c>
      <c r="N58" s="48">
        <f t="shared" si="30"/>
        <v>1032.6966600000001</v>
      </c>
    </row>
    <row r="59" spans="2:14" s="1" customFormat="1" ht="50.1" hidden="1" customHeight="1">
      <c r="B59" s="77" t="s">
        <v>25</v>
      </c>
      <c r="C59" s="47">
        <v>23021.240730000001</v>
      </c>
      <c r="D59" s="47">
        <v>134.21964000000003</v>
      </c>
      <c r="E59" s="47">
        <v>12387.68</v>
      </c>
      <c r="F59" s="47">
        <f t="shared" si="28"/>
        <v>10767.78037</v>
      </c>
      <c r="G59" s="47">
        <v>6.8734999999999999</v>
      </c>
      <c r="H59" s="47">
        <v>138.52019000000001</v>
      </c>
      <c r="I59" s="47">
        <v>35638.298999999999</v>
      </c>
      <c r="J59" s="47">
        <f t="shared" si="29"/>
        <v>-35492.905310000002</v>
      </c>
      <c r="K59" s="47">
        <v>1436.2151799999999</v>
      </c>
      <c r="L59" s="47">
        <v>326.28015999999997</v>
      </c>
      <c r="M59" s="47">
        <v>1454.3520000000001</v>
      </c>
      <c r="N59" s="47">
        <f t="shared" si="30"/>
        <v>308.14333999999985</v>
      </c>
    </row>
    <row r="60" spans="2:14" s="1" customFormat="1" ht="50.1" hidden="1" customHeight="1">
      <c r="B60" s="76" t="s">
        <v>26</v>
      </c>
      <c r="C60" s="48">
        <v>17219.89805</v>
      </c>
      <c r="D60" s="48">
        <v>294.43642999999997</v>
      </c>
      <c r="E60" s="48">
        <v>6958.0889999999999</v>
      </c>
      <c r="F60" s="48">
        <f t="shared" si="28"/>
        <v>10556.245480000001</v>
      </c>
      <c r="G60" s="48">
        <v>5.1150099999999998</v>
      </c>
      <c r="H60" s="48">
        <v>0</v>
      </c>
      <c r="I60" s="48">
        <v>35406.480000000003</v>
      </c>
      <c r="J60" s="48">
        <f t="shared" si="29"/>
        <v>-35401.364990000002</v>
      </c>
      <c r="K60" s="48">
        <v>2050.4928500000001</v>
      </c>
      <c r="L60" s="48">
        <v>177.87157999999999</v>
      </c>
      <c r="M60" s="48">
        <v>1304.115</v>
      </c>
      <c r="N60" s="48">
        <f t="shared" si="30"/>
        <v>924.24943000000007</v>
      </c>
    </row>
    <row r="61" spans="2:14" s="1" customFormat="1" ht="50.1" hidden="1" customHeight="1">
      <c r="B61" s="77" t="s">
        <v>27</v>
      </c>
      <c r="C61" s="47">
        <v>24927.4398</v>
      </c>
      <c r="D61" s="47">
        <v>211.25193999999999</v>
      </c>
      <c r="E61" s="47">
        <v>8289.8089999999993</v>
      </c>
      <c r="F61" s="47">
        <f t="shared" si="28"/>
        <v>16848.882740000001</v>
      </c>
      <c r="G61" s="47">
        <v>7.6674100000000003</v>
      </c>
      <c r="H61" s="47">
        <v>35</v>
      </c>
      <c r="I61" s="47">
        <v>33904.883999999998</v>
      </c>
      <c r="J61" s="47">
        <f t="shared" si="29"/>
        <v>-33862.216589999996</v>
      </c>
      <c r="K61" s="47">
        <v>9615.480599999999</v>
      </c>
      <c r="L61" s="47">
        <v>419.52040999999997</v>
      </c>
      <c r="M61" s="47">
        <v>4759.0630000000001</v>
      </c>
      <c r="N61" s="47">
        <f t="shared" si="30"/>
        <v>5275.938009999998</v>
      </c>
    </row>
    <row r="62" spans="2:14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2:14" s="1" customFormat="1" ht="50.1" hidden="1" customHeight="1">
      <c r="B63" s="76" t="s">
        <v>16</v>
      </c>
      <c r="C63" s="48">
        <v>17365.349460000001</v>
      </c>
      <c r="D63" s="48">
        <v>777.66867999999999</v>
      </c>
      <c r="E63" s="48">
        <v>5978.0829999999996</v>
      </c>
      <c r="F63" s="48">
        <f t="shared" ref="F63:F74" si="31">C63+D63-E63</f>
        <v>12164.935140000001</v>
      </c>
      <c r="G63" s="48">
        <v>28.944500000000001</v>
      </c>
      <c r="H63" s="48">
        <v>27.29693</v>
      </c>
      <c r="I63" s="48">
        <v>36444.423999999999</v>
      </c>
      <c r="J63" s="48">
        <f t="shared" ref="J63:J74" si="32">G63+H63-I63</f>
        <v>-36388.182569999997</v>
      </c>
      <c r="K63" s="48">
        <v>496.18806000000001</v>
      </c>
      <c r="L63" s="48">
        <v>15.598000000000001</v>
      </c>
      <c r="M63" s="48">
        <v>2457.7829999999999</v>
      </c>
      <c r="N63" s="48">
        <f t="shared" ref="N63:N74" si="33">K63+L63-M63</f>
        <v>-1945.99694</v>
      </c>
    </row>
    <row r="64" spans="2:14" s="1" customFormat="1" ht="50.1" hidden="1" customHeight="1">
      <c r="B64" s="77" t="s">
        <v>17</v>
      </c>
      <c r="C64" s="47">
        <v>15128.166220000001</v>
      </c>
      <c r="D64" s="47">
        <v>2585.85023</v>
      </c>
      <c r="E64" s="47">
        <v>5235.8220000000001</v>
      </c>
      <c r="F64" s="47">
        <f t="shared" si="31"/>
        <v>12478.194450000003</v>
      </c>
      <c r="G64" s="47">
        <v>0</v>
      </c>
      <c r="H64" s="47">
        <v>0.92200000000000004</v>
      </c>
      <c r="I64" s="47">
        <v>34911.131999999998</v>
      </c>
      <c r="J64" s="47">
        <f t="shared" si="32"/>
        <v>-34910.21</v>
      </c>
      <c r="K64" s="47">
        <v>2365.39102</v>
      </c>
      <c r="L64" s="47">
        <v>6.7355</v>
      </c>
      <c r="M64" s="47">
        <v>2132.058</v>
      </c>
      <c r="N64" s="47">
        <f t="shared" si="33"/>
        <v>240.06851999999981</v>
      </c>
    </row>
    <row r="65" spans="2:14" s="1" customFormat="1" ht="50.1" hidden="1" customHeight="1">
      <c r="B65" s="76" t="s">
        <v>18</v>
      </c>
      <c r="C65" s="48">
        <v>23753.894420000001</v>
      </c>
      <c r="D65" s="48">
        <v>775.05183999999997</v>
      </c>
      <c r="E65" s="48">
        <v>12235.656000000001</v>
      </c>
      <c r="F65" s="48">
        <f t="shared" si="31"/>
        <v>12293.29026</v>
      </c>
      <c r="G65" s="48">
        <v>1.4865299999999999</v>
      </c>
      <c r="H65" s="48">
        <v>15.493319999999999</v>
      </c>
      <c r="I65" s="48">
        <v>42361.978999999999</v>
      </c>
      <c r="J65" s="48">
        <f t="shared" si="32"/>
        <v>-42344.999149999996</v>
      </c>
      <c r="K65" s="48">
        <v>4144.2373200000002</v>
      </c>
      <c r="L65" s="48">
        <v>15.149989999999999</v>
      </c>
      <c r="M65" s="48">
        <v>3314.1990000000001</v>
      </c>
      <c r="N65" s="48">
        <f t="shared" si="33"/>
        <v>845.18831</v>
      </c>
    </row>
    <row r="66" spans="2:14" s="1" customFormat="1" ht="50.1" hidden="1" customHeight="1">
      <c r="B66" s="77" t="s">
        <v>19</v>
      </c>
      <c r="C66" s="47">
        <v>20658.92843</v>
      </c>
      <c r="D66" s="47">
        <v>56.720660000000002</v>
      </c>
      <c r="E66" s="47">
        <v>7893.6930000000002</v>
      </c>
      <c r="F66" s="47">
        <f t="shared" si="31"/>
        <v>12821.95609</v>
      </c>
      <c r="G66" s="47">
        <v>0</v>
      </c>
      <c r="H66" s="47">
        <v>94.019630000000006</v>
      </c>
      <c r="I66" s="47">
        <v>45170.928999999996</v>
      </c>
      <c r="J66" s="47">
        <f t="shared" si="32"/>
        <v>-45076.909369999994</v>
      </c>
      <c r="K66" s="47">
        <v>6515.9461600000004</v>
      </c>
      <c r="L66" s="47">
        <v>57.535499999999999</v>
      </c>
      <c r="M66" s="47">
        <v>3781.7049999999999</v>
      </c>
      <c r="N66" s="47">
        <f t="shared" si="33"/>
        <v>2791.7766600000004</v>
      </c>
    </row>
    <row r="67" spans="2:14" s="1" customFormat="1" ht="50.1" hidden="1" customHeight="1">
      <c r="B67" s="76" t="s">
        <v>20</v>
      </c>
      <c r="C67" s="48">
        <v>31120.711660000001</v>
      </c>
      <c r="D67" s="48">
        <v>1353.2344399999999</v>
      </c>
      <c r="E67" s="48">
        <v>6127.1019999999999</v>
      </c>
      <c r="F67" s="48">
        <f t="shared" si="31"/>
        <v>26346.844100000002</v>
      </c>
      <c r="G67" s="48">
        <v>28.808859999999999</v>
      </c>
      <c r="H67" s="48">
        <v>12.617700000000001</v>
      </c>
      <c r="I67" s="48">
        <v>44567.188999999998</v>
      </c>
      <c r="J67" s="48">
        <f t="shared" si="32"/>
        <v>-44525.762439999999</v>
      </c>
      <c r="K67" s="48">
        <v>3906.4764599999999</v>
      </c>
      <c r="L67" s="48">
        <v>28.362729999999999</v>
      </c>
      <c r="M67" s="48">
        <v>3371.07</v>
      </c>
      <c r="N67" s="48">
        <f t="shared" si="33"/>
        <v>563.76918999999953</v>
      </c>
    </row>
    <row r="68" spans="2:14" s="1" customFormat="1" ht="50.1" hidden="1" customHeight="1">
      <c r="B68" s="77" t="s">
        <v>21</v>
      </c>
      <c r="C68" s="47">
        <v>21838.830530000003</v>
      </c>
      <c r="D68" s="47">
        <v>2771.7637100000002</v>
      </c>
      <c r="E68" s="47">
        <v>14931.942999999999</v>
      </c>
      <c r="F68" s="47">
        <f t="shared" si="31"/>
        <v>9678.6512400000029</v>
      </c>
      <c r="G68" s="47">
        <v>0</v>
      </c>
      <c r="H68" s="47">
        <v>23.183169999999997</v>
      </c>
      <c r="I68" s="47">
        <v>25611.45</v>
      </c>
      <c r="J68" s="47">
        <f t="shared" si="32"/>
        <v>-25588.26683</v>
      </c>
      <c r="K68" s="47">
        <v>3191.6947</v>
      </c>
      <c r="L68" s="47">
        <v>66.964830000000006</v>
      </c>
      <c r="M68" s="47">
        <v>3512.7020000000002</v>
      </c>
      <c r="N68" s="47">
        <f t="shared" si="33"/>
        <v>-254.04247000000032</v>
      </c>
    </row>
    <row r="69" spans="2:14" s="1" customFormat="1" ht="50.1" hidden="1" customHeight="1">
      <c r="B69" s="76" t="s">
        <v>22</v>
      </c>
      <c r="C69" s="48">
        <v>19826.04564</v>
      </c>
      <c r="D69" s="48">
        <v>994.51039000000003</v>
      </c>
      <c r="E69" s="48">
        <v>9739.82</v>
      </c>
      <c r="F69" s="48">
        <f t="shared" si="31"/>
        <v>11080.73603</v>
      </c>
      <c r="G69" s="48">
        <v>0</v>
      </c>
      <c r="H69" s="48">
        <v>0</v>
      </c>
      <c r="I69" s="48">
        <v>42444.078999999998</v>
      </c>
      <c r="J69" s="48">
        <f t="shared" si="32"/>
        <v>-42444.078999999998</v>
      </c>
      <c r="K69" s="48">
        <v>7161.7001799999998</v>
      </c>
      <c r="L69" s="48">
        <v>1.3140000000000001</v>
      </c>
      <c r="M69" s="48">
        <v>4803.4650000000001</v>
      </c>
      <c r="N69" s="48">
        <f t="shared" si="33"/>
        <v>2359.54918</v>
      </c>
    </row>
    <row r="70" spans="2:14" s="1" customFormat="1" ht="50.1" hidden="1" customHeight="1">
      <c r="B70" s="77" t="s">
        <v>23</v>
      </c>
      <c r="C70" s="47">
        <v>11731.259099999999</v>
      </c>
      <c r="D70" s="47">
        <v>364.99426</v>
      </c>
      <c r="E70" s="47">
        <v>11862.23</v>
      </c>
      <c r="F70" s="47">
        <f t="shared" si="31"/>
        <v>234.02335999999923</v>
      </c>
      <c r="G70" s="47">
        <v>0.434</v>
      </c>
      <c r="H70" s="47">
        <v>4.4312500000000004</v>
      </c>
      <c r="I70" s="47">
        <v>61879.05</v>
      </c>
      <c r="J70" s="47">
        <f t="shared" si="32"/>
        <v>-61874.18475</v>
      </c>
      <c r="K70" s="47">
        <v>6086.9169699999993</v>
      </c>
      <c r="L70" s="47">
        <v>83.466009999999997</v>
      </c>
      <c r="M70" s="47">
        <v>6489.5379999999996</v>
      </c>
      <c r="N70" s="47">
        <f t="shared" si="33"/>
        <v>-319.15502000000015</v>
      </c>
    </row>
    <row r="71" spans="2:14" s="1" customFormat="1" ht="50.1" hidden="1" customHeight="1">
      <c r="B71" s="76" t="s">
        <v>24</v>
      </c>
      <c r="C71" s="48">
        <v>22115.847309999997</v>
      </c>
      <c r="D71" s="48">
        <v>1090.1788300000001</v>
      </c>
      <c r="E71" s="48">
        <v>10596.246999999999</v>
      </c>
      <c r="F71" s="48">
        <f t="shared" si="31"/>
        <v>12609.779139999999</v>
      </c>
      <c r="G71" s="48">
        <v>16.962499999999999</v>
      </c>
      <c r="H71" s="48">
        <v>3.4283800000000002</v>
      </c>
      <c r="I71" s="48">
        <v>59786.468999999997</v>
      </c>
      <c r="J71" s="48">
        <f t="shared" si="32"/>
        <v>-59766.078119999998</v>
      </c>
      <c r="K71" s="48">
        <v>10010.095449999999</v>
      </c>
      <c r="L71" s="48">
        <v>72.459029999999998</v>
      </c>
      <c r="M71" s="48">
        <v>5866.3789999999999</v>
      </c>
      <c r="N71" s="48">
        <f t="shared" si="33"/>
        <v>4216.175479999999</v>
      </c>
    </row>
    <row r="72" spans="2:14" s="1" customFormat="1" ht="50.1" hidden="1" customHeight="1">
      <c r="B72" s="77" t="s">
        <v>25</v>
      </c>
      <c r="C72" s="47">
        <v>23065.328399999999</v>
      </c>
      <c r="D72" s="47">
        <v>642.12629000000004</v>
      </c>
      <c r="E72" s="47">
        <v>11038.784</v>
      </c>
      <c r="F72" s="47">
        <f t="shared" si="31"/>
        <v>12668.670689999999</v>
      </c>
      <c r="G72" s="47">
        <v>1.3093800000000002</v>
      </c>
      <c r="H72" s="47">
        <v>1.0900000000000001</v>
      </c>
      <c r="I72" s="47">
        <v>49649.703999999998</v>
      </c>
      <c r="J72" s="47">
        <f t="shared" si="32"/>
        <v>-49647.304619999995</v>
      </c>
      <c r="K72" s="47">
        <v>7921.1059000000005</v>
      </c>
      <c r="L72" s="47">
        <v>0</v>
      </c>
      <c r="M72" s="47">
        <v>6325.5749999999998</v>
      </c>
      <c r="N72" s="47">
        <f t="shared" si="33"/>
        <v>1595.5309000000007</v>
      </c>
    </row>
    <row r="73" spans="2:14" s="1" customFormat="1" ht="50.1" hidden="1" customHeight="1">
      <c r="B73" s="76" t="s">
        <v>26</v>
      </c>
      <c r="C73" s="48">
        <v>17599.394479999999</v>
      </c>
      <c r="D73" s="48">
        <v>1361.7962</v>
      </c>
      <c r="E73" s="48">
        <v>5602.2579999999998</v>
      </c>
      <c r="F73" s="48">
        <f t="shared" si="31"/>
        <v>13358.93268</v>
      </c>
      <c r="G73" s="48">
        <v>20.0093</v>
      </c>
      <c r="H73" s="48">
        <v>33.469699999999996</v>
      </c>
      <c r="I73" s="48">
        <v>43022.578999999998</v>
      </c>
      <c r="J73" s="48">
        <f t="shared" si="32"/>
        <v>-42969.1</v>
      </c>
      <c r="K73" s="48">
        <v>9868.7718800000002</v>
      </c>
      <c r="L73" s="48">
        <v>44.427330000000005</v>
      </c>
      <c r="M73" s="48">
        <v>6930.2020000000002</v>
      </c>
      <c r="N73" s="48">
        <f t="shared" si="33"/>
        <v>2982.9972100000005</v>
      </c>
    </row>
    <row r="74" spans="2:14" s="1" customFormat="1" ht="50.1" hidden="1" customHeight="1">
      <c r="B74" s="77" t="s">
        <v>27</v>
      </c>
      <c r="C74" s="47">
        <v>28120.442899999998</v>
      </c>
      <c r="D74" s="47">
        <v>149.70726000000002</v>
      </c>
      <c r="E74" s="47">
        <v>5069.5709999999999</v>
      </c>
      <c r="F74" s="47">
        <f t="shared" si="31"/>
        <v>23200.579159999998</v>
      </c>
      <c r="G74" s="47">
        <v>1.42</v>
      </c>
      <c r="H74" s="47">
        <v>1.7384600000000001</v>
      </c>
      <c r="I74" s="47">
        <v>54441.120000000003</v>
      </c>
      <c r="J74" s="47">
        <f t="shared" si="32"/>
        <v>-54437.961540000004</v>
      </c>
      <c r="K74" s="47">
        <v>6150.2976200000003</v>
      </c>
      <c r="L74" s="47">
        <v>25.162410000000001</v>
      </c>
      <c r="M74" s="47">
        <v>9535.2019999999993</v>
      </c>
      <c r="N74" s="47">
        <f t="shared" si="33"/>
        <v>-3359.7419699999991</v>
      </c>
    </row>
    <row r="75" spans="2:14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2:14" s="1" customFormat="1" ht="50.1" hidden="1" customHeight="1">
      <c r="B76" s="76" t="s">
        <v>16</v>
      </c>
      <c r="C76" s="48">
        <v>21908.30875</v>
      </c>
      <c r="D76" s="48">
        <v>792.58719999999994</v>
      </c>
      <c r="E76" s="48">
        <v>8940.2649999999994</v>
      </c>
      <c r="F76" s="48">
        <v>13760.630949999999</v>
      </c>
      <c r="G76" s="48">
        <v>0</v>
      </c>
      <c r="H76" s="48">
        <v>22.135669999999998</v>
      </c>
      <c r="I76" s="48">
        <v>48997.51</v>
      </c>
      <c r="J76" s="48">
        <v>-48975.374329999999</v>
      </c>
      <c r="K76" s="48">
        <v>2701.9050000000002</v>
      </c>
      <c r="L76" s="48">
        <v>31.905999999999999</v>
      </c>
      <c r="M76" s="48">
        <v>5623.8490000000002</v>
      </c>
      <c r="N76" s="48">
        <v>-2890.038</v>
      </c>
    </row>
    <row r="77" spans="2:14" s="1" customFormat="1" ht="50.1" hidden="1" customHeight="1">
      <c r="B77" s="77" t="s">
        <v>17</v>
      </c>
      <c r="C77" s="47">
        <v>17265.446769999999</v>
      </c>
      <c r="D77" s="47">
        <v>180.72704999999999</v>
      </c>
      <c r="E77" s="47">
        <v>6713.8</v>
      </c>
      <c r="F77" s="47">
        <v>10732.373820000001</v>
      </c>
      <c r="G77" s="47">
        <v>11.99155</v>
      </c>
      <c r="H77" s="47">
        <v>2.71814</v>
      </c>
      <c r="I77" s="47">
        <v>48706.057000000001</v>
      </c>
      <c r="J77" s="47">
        <v>-48691.347309999997</v>
      </c>
      <c r="K77" s="47">
        <v>3108.0378300000002</v>
      </c>
      <c r="L77" s="47">
        <v>25.162410000000001</v>
      </c>
      <c r="M77" s="47">
        <v>10227.15</v>
      </c>
      <c r="N77" s="47">
        <v>-7093.9497599999995</v>
      </c>
    </row>
    <row r="78" spans="2:14" s="1" customFormat="1" ht="50.1" hidden="1" customHeight="1">
      <c r="B78" s="76" t="s">
        <v>18</v>
      </c>
      <c r="C78" s="48">
        <v>23738.679329999999</v>
      </c>
      <c r="D78" s="48">
        <v>86.002049999999997</v>
      </c>
      <c r="E78" s="48">
        <v>11079.808000000001</v>
      </c>
      <c r="F78" s="48">
        <v>12744.873379999997</v>
      </c>
      <c r="G78" s="48">
        <v>0</v>
      </c>
      <c r="H78" s="48">
        <v>41.297429999999999</v>
      </c>
      <c r="I78" s="48">
        <v>51485.326000000001</v>
      </c>
      <c r="J78" s="48">
        <v>-51444.028570000002</v>
      </c>
      <c r="K78" s="48">
        <v>6162.4112100000002</v>
      </c>
      <c r="L78" s="48">
        <v>9.5688099999999991</v>
      </c>
      <c r="M78" s="48">
        <v>16165.975</v>
      </c>
      <c r="N78" s="48">
        <v>-9993.9949799999995</v>
      </c>
    </row>
    <row r="79" spans="2:14" s="1" customFormat="1" ht="50.1" hidden="1" customHeight="1">
      <c r="B79" s="77" t="s">
        <v>19</v>
      </c>
      <c r="C79" s="47">
        <v>16590.744050000001</v>
      </c>
      <c r="D79" s="47">
        <v>515.0095</v>
      </c>
      <c r="E79" s="47">
        <v>8301.1540000000005</v>
      </c>
      <c r="F79" s="47">
        <v>8804.5995500000008</v>
      </c>
      <c r="G79" s="47">
        <v>153.93815000000001</v>
      </c>
      <c r="H79" s="47">
        <v>7.5647500000000001</v>
      </c>
      <c r="I79" s="47">
        <v>53820.182000000001</v>
      </c>
      <c r="J79" s="47">
        <v>-53658.679100000001</v>
      </c>
      <c r="K79" s="47">
        <v>350.14240999999998</v>
      </c>
      <c r="L79" s="47">
        <v>0</v>
      </c>
      <c r="M79" s="47">
        <v>5639.5590000000002</v>
      </c>
      <c r="N79" s="47">
        <v>-5289.4165899999998</v>
      </c>
    </row>
    <row r="80" spans="2:14" s="1" customFormat="1" ht="50.1" hidden="1" customHeight="1">
      <c r="B80" s="76" t="s">
        <v>20</v>
      </c>
      <c r="C80" s="48">
        <v>18670.484559999997</v>
      </c>
      <c r="D80" s="48">
        <v>752.63119999999992</v>
      </c>
      <c r="E80" s="48">
        <v>9024.1460000000006</v>
      </c>
      <c r="F80" s="48">
        <v>10398.969759999996</v>
      </c>
      <c r="G80" s="48">
        <v>42.54</v>
      </c>
      <c r="H80" s="48">
        <v>32.973990000000001</v>
      </c>
      <c r="I80" s="48">
        <v>59343.745000000003</v>
      </c>
      <c r="J80" s="48">
        <v>-59268.231010000003</v>
      </c>
      <c r="K80" s="48">
        <v>729.68130000000008</v>
      </c>
      <c r="L80" s="48">
        <v>2.3698299999999999</v>
      </c>
      <c r="M80" s="48">
        <v>3713.9270000000001</v>
      </c>
      <c r="N80" s="48">
        <v>-2981.8758699999998</v>
      </c>
    </row>
    <row r="81" spans="2:14" s="1" customFormat="1" ht="50.1" hidden="1" customHeight="1">
      <c r="B81" s="77" t="s">
        <v>21</v>
      </c>
      <c r="C81" s="47">
        <v>24927.893170000003</v>
      </c>
      <c r="D81" s="47">
        <v>277.44797999999997</v>
      </c>
      <c r="E81" s="47">
        <v>8751.3439999999991</v>
      </c>
      <c r="F81" s="47">
        <v>16453.997150000003</v>
      </c>
      <c r="G81" s="47">
        <v>7.6587500000000004</v>
      </c>
      <c r="H81" s="47">
        <v>25.278770000000002</v>
      </c>
      <c r="I81" s="47">
        <v>36671.341999999997</v>
      </c>
      <c r="J81" s="47">
        <v>-36638.404479999997</v>
      </c>
      <c r="K81" s="47">
        <v>862.45443</v>
      </c>
      <c r="L81" s="47">
        <v>108.48344</v>
      </c>
      <c r="M81" s="47">
        <v>2961.3519999999999</v>
      </c>
      <c r="N81" s="47">
        <v>-1990.4141299999999</v>
      </c>
    </row>
    <row r="82" spans="2:14" s="1" customFormat="1" ht="50.1" hidden="1" customHeight="1">
      <c r="B82" s="76" t="s">
        <v>22</v>
      </c>
      <c r="C82" s="48">
        <v>20711.57015</v>
      </c>
      <c r="D82" s="48">
        <v>1365.8632700000001</v>
      </c>
      <c r="E82" s="48">
        <v>8198.1270000000004</v>
      </c>
      <c r="F82" s="48">
        <v>13879.306420000001</v>
      </c>
      <c r="G82" s="48">
        <v>8.1464099999999995</v>
      </c>
      <c r="H82" s="48">
        <v>31.757110000000001</v>
      </c>
      <c r="I82" s="48">
        <v>63671.819000000003</v>
      </c>
      <c r="J82" s="48">
        <v>-63631.915480000003</v>
      </c>
      <c r="K82" s="48">
        <v>8021.5269500000004</v>
      </c>
      <c r="L82" s="48">
        <v>0</v>
      </c>
      <c r="M82" s="48">
        <v>1170.93</v>
      </c>
      <c r="N82" s="48">
        <v>6850.5969500000001</v>
      </c>
    </row>
    <row r="83" spans="2:14" s="1" customFormat="1" ht="50.1" hidden="1" customHeight="1">
      <c r="B83" s="77" t="s">
        <v>23</v>
      </c>
      <c r="C83" s="47">
        <v>16747.679550000001</v>
      </c>
      <c r="D83" s="47">
        <v>342.49768999999998</v>
      </c>
      <c r="E83" s="47">
        <v>8036.5789999999997</v>
      </c>
      <c r="F83" s="47">
        <v>9053.5982400000012</v>
      </c>
      <c r="G83" s="47">
        <v>1633.55</v>
      </c>
      <c r="H83" s="47">
        <v>88.191249999999997</v>
      </c>
      <c r="I83" s="47">
        <v>66638.339000000007</v>
      </c>
      <c r="J83" s="47">
        <v>-64916.597750000008</v>
      </c>
      <c r="K83" s="47">
        <v>1696.11329</v>
      </c>
      <c r="L83" s="47">
        <v>0.89334000000000002</v>
      </c>
      <c r="M83" s="47">
        <v>6002.9750000000004</v>
      </c>
      <c r="N83" s="47">
        <v>-4305.9683700000005</v>
      </c>
    </row>
    <row r="84" spans="2:14" s="1" customFormat="1" ht="50.1" hidden="1" customHeight="1">
      <c r="B84" s="76" t="s">
        <v>24</v>
      </c>
      <c r="C84" s="48">
        <v>31174.567489999998</v>
      </c>
      <c r="D84" s="48">
        <v>1247.4249399999999</v>
      </c>
      <c r="E84" s="48">
        <v>7065.3149999999996</v>
      </c>
      <c r="F84" s="48">
        <v>25356.67743</v>
      </c>
      <c r="G84" s="48">
        <v>0</v>
      </c>
      <c r="H84" s="48">
        <v>79.061710000000005</v>
      </c>
      <c r="I84" s="48">
        <v>58186.296000000002</v>
      </c>
      <c r="J84" s="48">
        <v>-58107.23429</v>
      </c>
      <c r="K84" s="48">
        <v>823.43781000000001</v>
      </c>
      <c r="L84" s="48">
        <v>0</v>
      </c>
      <c r="M84" s="48">
        <v>2532.998</v>
      </c>
      <c r="N84" s="48">
        <v>-1709.5601900000001</v>
      </c>
    </row>
    <row r="85" spans="2:14" s="1" customFormat="1" ht="50.1" hidden="1" customHeight="1">
      <c r="B85" s="77" t="s">
        <v>25</v>
      </c>
      <c r="C85" s="47">
        <v>20269.219670000002</v>
      </c>
      <c r="D85" s="47">
        <v>252.92215999999999</v>
      </c>
      <c r="E85" s="47">
        <v>7718.5140000000001</v>
      </c>
      <c r="F85" s="47">
        <v>12803.627830000001</v>
      </c>
      <c r="G85" s="47">
        <v>3.1905000000000001</v>
      </c>
      <c r="H85" s="47">
        <v>12.005000000000001</v>
      </c>
      <c r="I85" s="47">
        <v>67346.476999999999</v>
      </c>
      <c r="J85" s="47">
        <v>-67331.281499999997</v>
      </c>
      <c r="K85" s="47">
        <v>3248.26721</v>
      </c>
      <c r="L85" s="47">
        <v>1.96</v>
      </c>
      <c r="M85" s="47">
        <v>3167.88</v>
      </c>
      <c r="N85" s="47">
        <v>82.347209999999905</v>
      </c>
    </row>
    <row r="86" spans="2:14" s="1" customFormat="1" ht="50.1" hidden="1" customHeight="1">
      <c r="B86" s="76" t="s">
        <v>26</v>
      </c>
      <c r="C86" s="48">
        <v>25136.27578</v>
      </c>
      <c r="D86" s="48">
        <v>60.701070000000001</v>
      </c>
      <c r="E86" s="48">
        <v>5392.866</v>
      </c>
      <c r="F86" s="48">
        <v>19804.110849999997</v>
      </c>
      <c r="G86" s="48">
        <v>298.54575</v>
      </c>
      <c r="H86" s="48">
        <v>64.369969999999995</v>
      </c>
      <c r="I86" s="48">
        <v>47336.735000000001</v>
      </c>
      <c r="J86" s="48">
        <v>-46973.819280000003</v>
      </c>
      <c r="K86" s="48">
        <v>7779.8644299999996</v>
      </c>
      <c r="L86" s="48">
        <v>21.030450000000002</v>
      </c>
      <c r="M86" s="48">
        <v>8025.799</v>
      </c>
      <c r="N86" s="48">
        <v>-224.90412000000015</v>
      </c>
    </row>
    <row r="87" spans="2:14" s="1" customFormat="1" ht="50.1" hidden="1" customHeight="1">
      <c r="B87" s="77" t="s">
        <v>27</v>
      </c>
      <c r="C87" s="47">
        <v>21327.89935</v>
      </c>
      <c r="D87" s="47">
        <v>98.069500000000005</v>
      </c>
      <c r="E87" s="47">
        <v>9548.0859999999993</v>
      </c>
      <c r="F87" s="47">
        <v>11877.882850000002</v>
      </c>
      <c r="G87" s="47">
        <v>2421.5</v>
      </c>
      <c r="H87" s="47">
        <v>53.116900000000001</v>
      </c>
      <c r="I87" s="47">
        <v>59217.165999999997</v>
      </c>
      <c r="J87" s="47">
        <v>-56742.549099999997</v>
      </c>
      <c r="K87" s="47">
        <v>6119.8690299999998</v>
      </c>
      <c r="L87" s="47">
        <v>14.066750000000001</v>
      </c>
      <c r="M87" s="47">
        <v>7127.1270000000004</v>
      </c>
      <c r="N87" s="47">
        <v>-993.19122000000061</v>
      </c>
    </row>
    <row r="88" spans="2:14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2:14" s="1" customFormat="1" ht="50.1" hidden="1" customHeight="1">
      <c r="B89" s="76" t="s">
        <v>16</v>
      </c>
      <c r="C89" s="48">
        <v>18337.838059999998</v>
      </c>
      <c r="D89" s="48">
        <v>187.52979000000002</v>
      </c>
      <c r="E89" s="48">
        <v>6148.4359999999997</v>
      </c>
      <c r="F89" s="48">
        <v>12376.931849999999</v>
      </c>
      <c r="G89" s="48">
        <v>1495.454</v>
      </c>
      <c r="H89" s="48">
        <v>110.24538000000001</v>
      </c>
      <c r="I89" s="48">
        <v>87907.156499999997</v>
      </c>
      <c r="J89" s="48">
        <v>-86301.457119999992</v>
      </c>
      <c r="K89" s="48">
        <v>8990.0551199999991</v>
      </c>
      <c r="L89" s="48">
        <v>42.243000000000002</v>
      </c>
      <c r="M89" s="48">
        <v>6401.1229999999996</v>
      </c>
      <c r="N89" s="48">
        <v>2631.1751199999999</v>
      </c>
    </row>
    <row r="90" spans="2:14" s="1" customFormat="1" ht="50.1" hidden="1" customHeight="1">
      <c r="B90" s="77" t="s">
        <v>17</v>
      </c>
      <c r="C90" s="47">
        <v>18998.247660000001</v>
      </c>
      <c r="D90" s="47">
        <v>240.16108</v>
      </c>
      <c r="E90" s="47">
        <v>7681.1009999999997</v>
      </c>
      <c r="F90" s="47">
        <v>11557.307740000004</v>
      </c>
      <c r="G90" s="47">
        <v>1503.5</v>
      </c>
      <c r="H90" s="47">
        <v>67.768600000000006</v>
      </c>
      <c r="I90" s="47">
        <v>91427.835999999996</v>
      </c>
      <c r="J90" s="47">
        <v>-89856.5674</v>
      </c>
      <c r="K90" s="47">
        <v>7616.4862599999997</v>
      </c>
      <c r="L90" s="47">
        <v>6.48</v>
      </c>
      <c r="M90" s="47">
        <v>14304.63</v>
      </c>
      <c r="N90" s="47">
        <v>-6681.66374</v>
      </c>
    </row>
    <row r="91" spans="2:14" s="1" customFormat="1" ht="50.1" hidden="1" customHeight="1">
      <c r="B91" s="76" t="s">
        <v>18</v>
      </c>
      <c r="C91" s="48">
        <v>23201.224200000001</v>
      </c>
      <c r="D91" s="48">
        <v>380.40107</v>
      </c>
      <c r="E91" s="48">
        <v>9002.8259999999991</v>
      </c>
      <c r="F91" s="48">
        <v>14578.799270000001</v>
      </c>
      <c r="G91" s="48">
        <v>564.46614999999997</v>
      </c>
      <c r="H91" s="48">
        <v>53.80536</v>
      </c>
      <c r="I91" s="48">
        <v>91386.980430000011</v>
      </c>
      <c r="J91" s="48">
        <v>-90768.708920000005</v>
      </c>
      <c r="K91" s="48">
        <v>10759.456400000001</v>
      </c>
      <c r="L91" s="48">
        <v>7.0259999999999998</v>
      </c>
      <c r="M91" s="48">
        <v>14811.986999999999</v>
      </c>
      <c r="N91" s="48">
        <v>-4045.5045999999984</v>
      </c>
    </row>
    <row r="92" spans="2:14" s="1" customFormat="1" ht="50.1" hidden="1" customHeight="1">
      <c r="B92" s="77" t="s">
        <v>19</v>
      </c>
      <c r="C92" s="47">
        <v>29820.21009</v>
      </c>
      <c r="D92" s="47">
        <v>244.04326999999998</v>
      </c>
      <c r="E92" s="47">
        <v>11129.165999999999</v>
      </c>
      <c r="F92" s="47">
        <v>18935.087359999998</v>
      </c>
      <c r="G92" s="47">
        <v>523.72225000000003</v>
      </c>
      <c r="H92" s="47">
        <v>9165.7112899999993</v>
      </c>
      <c r="I92" s="47">
        <v>65920.602159999995</v>
      </c>
      <c r="J92" s="47">
        <v>-56231.168619999997</v>
      </c>
      <c r="K92" s="47">
        <v>15952.27378</v>
      </c>
      <c r="L92" s="47">
        <v>0</v>
      </c>
      <c r="M92" s="47">
        <v>21271.518</v>
      </c>
      <c r="N92" s="47">
        <v>-5319.2442200000005</v>
      </c>
    </row>
    <row r="93" spans="2:14" s="1" customFormat="1" ht="50.1" hidden="1" customHeight="1">
      <c r="B93" s="76" t="s">
        <v>20</v>
      </c>
      <c r="C93" s="48">
        <v>22591.371230000001</v>
      </c>
      <c r="D93" s="48">
        <v>710.61918000000003</v>
      </c>
      <c r="E93" s="48">
        <v>11524.607</v>
      </c>
      <c r="F93" s="48">
        <v>11777.383410000002</v>
      </c>
      <c r="G93" s="48">
        <v>2384.8066800000001</v>
      </c>
      <c r="H93" s="48">
        <v>5127.9119600000004</v>
      </c>
      <c r="I93" s="48">
        <v>93768.11292</v>
      </c>
      <c r="J93" s="48">
        <v>-86255.394279999993</v>
      </c>
      <c r="K93" s="48">
        <v>7834.3387999999995</v>
      </c>
      <c r="L93" s="48">
        <v>78.695589999999996</v>
      </c>
      <c r="M93" s="48">
        <v>15831.050999999999</v>
      </c>
      <c r="N93" s="48">
        <v>-7918.0166099999997</v>
      </c>
    </row>
    <row r="94" spans="2:14" s="1" customFormat="1" ht="50.1" hidden="1" customHeight="1">
      <c r="B94" s="77" t="s">
        <v>21</v>
      </c>
      <c r="C94" s="47">
        <v>26243.44887</v>
      </c>
      <c r="D94" s="47">
        <v>389.2423</v>
      </c>
      <c r="E94" s="47">
        <v>11212.242</v>
      </c>
      <c r="F94" s="47">
        <v>15420.449170000002</v>
      </c>
      <c r="G94" s="47">
        <v>2193.2283700000003</v>
      </c>
      <c r="H94" s="47">
        <v>139.89591000000001</v>
      </c>
      <c r="I94" s="47">
        <v>85397.129239999995</v>
      </c>
      <c r="J94" s="47">
        <v>-83064.004959999991</v>
      </c>
      <c r="K94" s="47">
        <v>16482.421859999999</v>
      </c>
      <c r="L94" s="47">
        <v>65.274969999999996</v>
      </c>
      <c r="M94" s="47">
        <v>15690.228999999999</v>
      </c>
      <c r="N94" s="47">
        <v>857.46782999999778</v>
      </c>
    </row>
    <row r="95" spans="2:14" s="1" customFormat="1" ht="50.1" hidden="1" customHeight="1">
      <c r="B95" s="76" t="s">
        <v>22</v>
      </c>
      <c r="C95" s="48">
        <v>32738.58553</v>
      </c>
      <c r="D95" s="48">
        <v>1032.41749</v>
      </c>
      <c r="E95" s="48">
        <v>12186.843000000001</v>
      </c>
      <c r="F95" s="48">
        <v>21584.160020000003</v>
      </c>
      <c r="G95" s="48">
        <v>465.97843999999998</v>
      </c>
      <c r="H95" s="48">
        <v>24.872299999999999</v>
      </c>
      <c r="I95" s="48">
        <v>107678.761</v>
      </c>
      <c r="J95" s="48">
        <v>-107187.91026</v>
      </c>
      <c r="K95" s="48">
        <v>12847.11059</v>
      </c>
      <c r="L95" s="48">
        <v>0.59</v>
      </c>
      <c r="M95" s="48">
        <v>13238.746999999999</v>
      </c>
      <c r="N95" s="48">
        <v>-391.04640999999901</v>
      </c>
    </row>
    <row r="96" spans="2:14" s="1" customFormat="1" ht="50.1" hidden="1" customHeight="1">
      <c r="B96" s="77" t="s">
        <v>23</v>
      </c>
      <c r="C96" s="47">
        <v>22969.308140000001</v>
      </c>
      <c r="D96" s="47">
        <v>459.49835999999999</v>
      </c>
      <c r="E96" s="47">
        <v>7357.5969999999998</v>
      </c>
      <c r="F96" s="47">
        <v>16071.209500000003</v>
      </c>
      <c r="G96" s="47">
        <v>3474.1767599999998</v>
      </c>
      <c r="H96" s="47">
        <v>63.014600000000002</v>
      </c>
      <c r="I96" s="47">
        <v>87689.541639999996</v>
      </c>
      <c r="J96" s="47">
        <v>-84152.350279999999</v>
      </c>
      <c r="K96" s="47">
        <v>7159.1780099999996</v>
      </c>
      <c r="L96" s="47">
        <v>0.55301999999999996</v>
      </c>
      <c r="M96" s="47">
        <v>12823.906999999999</v>
      </c>
      <c r="N96" s="47">
        <v>-5664.1759699999993</v>
      </c>
    </row>
    <row r="97" spans="2:14" s="1" customFormat="1" ht="50.1" hidden="1" customHeight="1">
      <c r="B97" s="76" t="s">
        <v>24</v>
      </c>
      <c r="C97" s="48">
        <v>29206.62845</v>
      </c>
      <c r="D97" s="48">
        <v>513.22717</v>
      </c>
      <c r="E97" s="48">
        <v>7791.2785000000003</v>
      </c>
      <c r="F97" s="48">
        <v>21928.577119999998</v>
      </c>
      <c r="G97" s="48">
        <v>2320.1536900000001</v>
      </c>
      <c r="H97" s="48">
        <v>189.96793</v>
      </c>
      <c r="I97" s="48">
        <v>72500.819000000003</v>
      </c>
      <c r="J97" s="48">
        <v>-69990.697379999998</v>
      </c>
      <c r="K97" s="48">
        <v>7809.5985799999999</v>
      </c>
      <c r="L97" s="48">
        <v>0.33800000000000002</v>
      </c>
      <c r="M97" s="48">
        <v>9892.5210000000006</v>
      </c>
      <c r="N97" s="48">
        <v>-2082.584420000001</v>
      </c>
    </row>
    <row r="98" spans="2:14" s="1" customFormat="1" ht="50.1" hidden="1" customHeight="1">
      <c r="B98" s="77" t="s">
        <v>25</v>
      </c>
      <c r="C98" s="47">
        <v>25061.706460000001</v>
      </c>
      <c r="D98" s="47">
        <v>557.41051000000004</v>
      </c>
      <c r="E98" s="47">
        <v>9382.4509999999991</v>
      </c>
      <c r="F98" s="47">
        <v>16236.665970000004</v>
      </c>
      <c r="G98" s="47">
        <v>133.41230999999999</v>
      </c>
      <c r="H98" s="47">
        <v>119.46239999999999</v>
      </c>
      <c r="I98" s="47">
        <v>96066.706870000009</v>
      </c>
      <c r="J98" s="47">
        <v>-95813.832160000005</v>
      </c>
      <c r="K98" s="47">
        <v>3500.7455299999997</v>
      </c>
      <c r="L98" s="47">
        <v>0</v>
      </c>
      <c r="M98" s="47">
        <v>3275.4520000000002</v>
      </c>
      <c r="N98" s="47">
        <v>225.29352999999946</v>
      </c>
    </row>
    <row r="99" spans="2:14" s="1" customFormat="1" ht="50.1" hidden="1" customHeight="1">
      <c r="B99" s="76" t="s">
        <v>26</v>
      </c>
      <c r="C99" s="48">
        <v>26181.443159999999</v>
      </c>
      <c r="D99" s="48">
        <v>177.51920999999999</v>
      </c>
      <c r="E99" s="48">
        <v>6609.6729999999998</v>
      </c>
      <c r="F99" s="48">
        <v>19749.289369999999</v>
      </c>
      <c r="G99" s="48">
        <v>141.22178</v>
      </c>
      <c r="H99" s="48">
        <v>205.63300000000001</v>
      </c>
      <c r="I99" s="48">
        <v>118634.557</v>
      </c>
      <c r="J99" s="48">
        <v>-118287.70222000001</v>
      </c>
      <c r="K99" s="48">
        <v>5621.3504000000003</v>
      </c>
      <c r="L99" s="48">
        <v>0</v>
      </c>
      <c r="M99" s="48">
        <v>5047.4030000000002</v>
      </c>
      <c r="N99" s="48">
        <v>573.94740000000002</v>
      </c>
    </row>
    <row r="100" spans="2:14" s="1" customFormat="1" ht="50.1" hidden="1" customHeight="1">
      <c r="B100" s="77" t="s">
        <v>27</v>
      </c>
      <c r="C100" s="47">
        <v>34807.035530000001</v>
      </c>
      <c r="D100" s="47">
        <v>2369.6444300000003</v>
      </c>
      <c r="E100" s="47">
        <v>13873.604499999999</v>
      </c>
      <c r="F100" s="47">
        <v>23303.07546</v>
      </c>
      <c r="G100" s="47">
        <v>536.18110000000001</v>
      </c>
      <c r="H100" s="47">
        <v>71.439880000000002</v>
      </c>
      <c r="I100" s="47">
        <v>111773.986</v>
      </c>
      <c r="J100" s="47">
        <v>-111166.36502</v>
      </c>
      <c r="K100" s="47">
        <v>8386.1850300000006</v>
      </c>
      <c r="L100" s="47">
        <v>0</v>
      </c>
      <c r="M100" s="47">
        <v>14466.254999999999</v>
      </c>
      <c r="N100" s="47">
        <v>-6080.0699699999986</v>
      </c>
    </row>
    <row r="101" spans="2:14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2:14" s="1" customFormat="1" ht="50.1" hidden="1" customHeight="1">
      <c r="B102" s="76" t="s">
        <v>16</v>
      </c>
      <c r="C102" s="48">
        <v>26656.478649999997</v>
      </c>
      <c r="D102" s="48">
        <v>281.99934999999999</v>
      </c>
      <c r="E102" s="48">
        <v>7983.7969999999996</v>
      </c>
      <c r="F102" s="48">
        <f t="shared" ref="F102:F113" si="34">C102+D102-E102</f>
        <v>18954.680999999997</v>
      </c>
      <c r="G102" s="48">
        <v>1162.115</v>
      </c>
      <c r="H102" s="48">
        <v>51.571980000000003</v>
      </c>
      <c r="I102" s="48">
        <v>129813.769</v>
      </c>
      <c r="J102" s="48">
        <f t="shared" ref="J102:J113" si="35">G102+H102-I102</f>
        <v>-128600.08202</v>
      </c>
      <c r="K102" s="48">
        <v>8843.7968099999998</v>
      </c>
      <c r="L102" s="48">
        <v>42.114599999999996</v>
      </c>
      <c r="M102" s="48">
        <v>9965.2309999999998</v>
      </c>
      <c r="N102" s="48">
        <f t="shared" ref="N102:N113" si="36">K102+L102-M102</f>
        <v>-1079.3195899999992</v>
      </c>
    </row>
    <row r="103" spans="2:14" s="1" customFormat="1" ht="50.1" hidden="1" customHeight="1">
      <c r="B103" s="77" t="s">
        <v>17</v>
      </c>
      <c r="C103" s="47">
        <v>20221.258899999997</v>
      </c>
      <c r="D103" s="47">
        <v>2202.5026699999999</v>
      </c>
      <c r="E103" s="47">
        <v>10218.326999999999</v>
      </c>
      <c r="F103" s="47">
        <f t="shared" si="34"/>
        <v>12205.434569999996</v>
      </c>
      <c r="G103" s="47">
        <v>27.755749999999999</v>
      </c>
      <c r="H103" s="47">
        <v>77.256869999999992</v>
      </c>
      <c r="I103" s="47">
        <v>129615.985</v>
      </c>
      <c r="J103" s="47">
        <f t="shared" si="35"/>
        <v>-129510.97238000001</v>
      </c>
      <c r="K103" s="47">
        <v>5164.7567199999994</v>
      </c>
      <c r="L103" s="47">
        <v>0.53174999999999994</v>
      </c>
      <c r="M103" s="47">
        <v>7868.6769999999997</v>
      </c>
      <c r="N103" s="47">
        <f t="shared" si="36"/>
        <v>-2703.3885300000002</v>
      </c>
    </row>
    <row r="104" spans="2:14" s="1" customFormat="1" ht="50.1" hidden="1" customHeight="1">
      <c r="B104" s="76" t="s">
        <v>18</v>
      </c>
      <c r="C104" s="48">
        <v>32566.913280000001</v>
      </c>
      <c r="D104" s="48">
        <v>368.02151000000003</v>
      </c>
      <c r="E104" s="48">
        <v>9777.1679999999997</v>
      </c>
      <c r="F104" s="48">
        <f t="shared" si="34"/>
        <v>23157.766790000001</v>
      </c>
      <c r="G104" s="48">
        <v>72.30883</v>
      </c>
      <c r="H104" s="48">
        <v>34.532660000000007</v>
      </c>
      <c r="I104" s="48">
        <v>114752.64995000001</v>
      </c>
      <c r="J104" s="48">
        <f t="shared" si="35"/>
        <v>-114645.80846</v>
      </c>
      <c r="K104" s="48">
        <v>7769.3425199999992</v>
      </c>
      <c r="L104" s="48">
        <v>15.926440000000001</v>
      </c>
      <c r="M104" s="48">
        <v>8673.1669999999995</v>
      </c>
      <c r="N104" s="48">
        <f t="shared" si="36"/>
        <v>-887.89804000000004</v>
      </c>
    </row>
    <row r="105" spans="2:14" s="1" customFormat="1" ht="50.1" hidden="1" customHeight="1">
      <c r="B105" s="77" t="s">
        <v>19</v>
      </c>
      <c r="C105" s="47">
        <v>30443.127899999999</v>
      </c>
      <c r="D105" s="47">
        <v>655.03718000000003</v>
      </c>
      <c r="E105" s="47">
        <v>9620.5249999999996</v>
      </c>
      <c r="F105" s="47">
        <f t="shared" si="34"/>
        <v>21477.640079999997</v>
      </c>
      <c r="G105" s="47">
        <v>2633.0007999999998</v>
      </c>
      <c r="H105" s="47">
        <v>63.531949999999995</v>
      </c>
      <c r="I105" s="47">
        <v>163271.28400000001</v>
      </c>
      <c r="J105" s="47">
        <f t="shared" si="35"/>
        <v>-160574.75125</v>
      </c>
      <c r="K105" s="47">
        <v>4178.56167</v>
      </c>
      <c r="L105" s="47">
        <v>0.33700000000000002</v>
      </c>
      <c r="M105" s="47">
        <v>4461.1819999999998</v>
      </c>
      <c r="N105" s="47">
        <f t="shared" si="36"/>
        <v>-282.2833299999993</v>
      </c>
    </row>
    <row r="106" spans="2:14" s="1" customFormat="1" ht="50.1" hidden="1" customHeight="1">
      <c r="B106" s="76" t="s">
        <v>20</v>
      </c>
      <c r="C106" s="48">
        <v>33851.227460000002</v>
      </c>
      <c r="D106" s="48">
        <v>586.32680000000005</v>
      </c>
      <c r="E106" s="48">
        <v>12372.083500000001</v>
      </c>
      <c r="F106" s="48">
        <f t="shared" si="34"/>
        <v>22065.470760000004</v>
      </c>
      <c r="G106" s="48">
        <v>65.078999999999994</v>
      </c>
      <c r="H106" s="48">
        <v>66.864270000000005</v>
      </c>
      <c r="I106" s="48">
        <v>95862.198999999993</v>
      </c>
      <c r="J106" s="48">
        <f t="shared" si="35"/>
        <v>-95730.25572999999</v>
      </c>
      <c r="K106" s="48">
        <v>3910.8081200000001</v>
      </c>
      <c r="L106" s="48">
        <v>38.788800000000002</v>
      </c>
      <c r="M106" s="48">
        <v>12163.516</v>
      </c>
      <c r="N106" s="48">
        <f t="shared" si="36"/>
        <v>-8213.9190799999997</v>
      </c>
    </row>
    <row r="107" spans="2:14" s="1" customFormat="1" ht="50.1" hidden="1" customHeight="1">
      <c r="B107" s="77" t="s">
        <v>21</v>
      </c>
      <c r="C107" s="47">
        <v>15345.576630000001</v>
      </c>
      <c r="D107" s="47">
        <v>600.98545999999999</v>
      </c>
      <c r="E107" s="47">
        <v>11381.933000000001</v>
      </c>
      <c r="F107" s="47">
        <f t="shared" si="34"/>
        <v>4564.6290900000004</v>
      </c>
      <c r="G107" s="47">
        <v>192.85839000000001</v>
      </c>
      <c r="H107" s="47">
        <v>86.627920000000003</v>
      </c>
      <c r="I107" s="47">
        <v>164865.18900000001</v>
      </c>
      <c r="J107" s="47">
        <f t="shared" si="35"/>
        <v>-164585.70269000001</v>
      </c>
      <c r="K107" s="47">
        <v>9238.3614499999985</v>
      </c>
      <c r="L107" s="47">
        <v>1.98</v>
      </c>
      <c r="M107" s="47">
        <v>15719.24</v>
      </c>
      <c r="N107" s="47">
        <f t="shared" si="36"/>
        <v>-6478.8985500000017</v>
      </c>
    </row>
    <row r="108" spans="2:14" s="1" customFormat="1" ht="50.1" hidden="1" customHeight="1">
      <c r="B108" s="76" t="s">
        <v>22</v>
      </c>
      <c r="C108" s="48">
        <v>31434.38018</v>
      </c>
      <c r="D108" s="48">
        <v>639.98936000000003</v>
      </c>
      <c r="E108" s="48">
        <v>10464.43325</v>
      </c>
      <c r="F108" s="48">
        <f t="shared" si="34"/>
        <v>21609.936289999998</v>
      </c>
      <c r="G108" s="48">
        <v>48.122010000000003</v>
      </c>
      <c r="H108" s="48">
        <v>125.76391000000001</v>
      </c>
      <c r="I108" s="48">
        <v>145774.519</v>
      </c>
      <c r="J108" s="48">
        <f t="shared" si="35"/>
        <v>-145600.63308</v>
      </c>
      <c r="K108" s="48">
        <v>8701.0220100000006</v>
      </c>
      <c r="L108" s="48">
        <v>23.790980000000001</v>
      </c>
      <c r="M108" s="48">
        <v>12979.094999999999</v>
      </c>
      <c r="N108" s="48">
        <f t="shared" si="36"/>
        <v>-4254.282009999999</v>
      </c>
    </row>
    <row r="109" spans="2:14" s="1" customFormat="1" ht="50.1" hidden="1" customHeight="1">
      <c r="B109" s="77" t="s">
        <v>23</v>
      </c>
      <c r="C109" s="47">
        <v>38231.831579999998</v>
      </c>
      <c r="D109" s="47">
        <v>217.29124999999999</v>
      </c>
      <c r="E109" s="47">
        <v>11575.647999999999</v>
      </c>
      <c r="F109" s="47">
        <f t="shared" si="34"/>
        <v>26873.474829999999</v>
      </c>
      <c r="G109" s="47">
        <v>21.754750000000001</v>
      </c>
      <c r="H109" s="47">
        <v>52.364899999999999</v>
      </c>
      <c r="I109" s="47">
        <v>156935.89011000001</v>
      </c>
      <c r="J109" s="47">
        <f t="shared" si="35"/>
        <v>-156861.77046</v>
      </c>
      <c r="K109" s="47">
        <v>4831.1479600000002</v>
      </c>
      <c r="L109" s="47">
        <v>0</v>
      </c>
      <c r="M109" s="47">
        <v>4063.221</v>
      </c>
      <c r="N109" s="47">
        <f t="shared" si="36"/>
        <v>767.92696000000024</v>
      </c>
    </row>
    <row r="110" spans="2:14" s="1" customFormat="1" ht="50.1" hidden="1" customHeight="1">
      <c r="B110" s="76" t="s">
        <v>24</v>
      </c>
      <c r="C110" s="48">
        <v>26936.113390000002</v>
      </c>
      <c r="D110" s="48">
        <v>438.40671999999995</v>
      </c>
      <c r="E110" s="48">
        <v>9384.1370000000006</v>
      </c>
      <c r="F110" s="48">
        <f t="shared" si="34"/>
        <v>17990.383110000002</v>
      </c>
      <c r="G110" s="48">
        <v>304.36265000000003</v>
      </c>
      <c r="H110" s="48">
        <v>54.839489999999998</v>
      </c>
      <c r="I110" s="48">
        <v>141200.68400000001</v>
      </c>
      <c r="J110" s="48">
        <f t="shared" si="35"/>
        <v>-140841.48186</v>
      </c>
      <c r="K110" s="48">
        <v>4640.5320899999997</v>
      </c>
      <c r="L110" s="48">
        <v>0</v>
      </c>
      <c r="M110" s="48">
        <v>7314.8329999999996</v>
      </c>
      <c r="N110" s="48">
        <f t="shared" si="36"/>
        <v>-2674.3009099999999</v>
      </c>
    </row>
    <row r="111" spans="2:14" s="1" customFormat="1" ht="50.1" hidden="1" customHeight="1">
      <c r="B111" s="77" t="s">
        <v>25</v>
      </c>
      <c r="C111" s="47">
        <v>23326.641589999999</v>
      </c>
      <c r="D111" s="47">
        <v>490.02355999999997</v>
      </c>
      <c r="E111" s="47">
        <v>10002.179</v>
      </c>
      <c r="F111" s="47">
        <f t="shared" si="34"/>
        <v>13814.486150000001</v>
      </c>
      <c r="G111" s="47">
        <v>35.113390000000003</v>
      </c>
      <c r="H111" s="47">
        <v>14.0101</v>
      </c>
      <c r="I111" s="47">
        <v>148224.598</v>
      </c>
      <c r="J111" s="47">
        <f t="shared" si="35"/>
        <v>-148175.47451</v>
      </c>
      <c r="K111" s="47">
        <v>6624.8553000000002</v>
      </c>
      <c r="L111" s="47">
        <v>92.724860000000007</v>
      </c>
      <c r="M111" s="47">
        <v>7472.4849999999997</v>
      </c>
      <c r="N111" s="47">
        <f t="shared" si="36"/>
        <v>-754.90483999999924</v>
      </c>
    </row>
    <row r="112" spans="2:14" s="1" customFormat="1" ht="50.1" hidden="1" customHeight="1">
      <c r="B112" s="76" t="s">
        <v>26</v>
      </c>
      <c r="C112" s="48">
        <v>34455.916579999997</v>
      </c>
      <c r="D112" s="48">
        <v>172.37692999999999</v>
      </c>
      <c r="E112" s="48">
        <v>9662.2639999999992</v>
      </c>
      <c r="F112" s="48">
        <f t="shared" si="34"/>
        <v>24966.029509999997</v>
      </c>
      <c r="G112" s="48">
        <v>28.431150000000002</v>
      </c>
      <c r="H112" s="48">
        <v>3.6781999999999999</v>
      </c>
      <c r="I112" s="48">
        <v>159462.372</v>
      </c>
      <c r="J112" s="48">
        <f t="shared" si="35"/>
        <v>-159430.26264999999</v>
      </c>
      <c r="K112" s="48">
        <v>3571.1570899999997</v>
      </c>
      <c r="L112" s="48">
        <v>174.70808</v>
      </c>
      <c r="M112" s="48">
        <v>12770.285</v>
      </c>
      <c r="N112" s="48">
        <f t="shared" si="36"/>
        <v>-9024.4198300000007</v>
      </c>
    </row>
    <row r="113" spans="2:14" s="1" customFormat="1" ht="50.1" hidden="1" customHeight="1">
      <c r="B113" s="77" t="s">
        <v>27</v>
      </c>
      <c r="C113" s="47">
        <v>36741.590179999999</v>
      </c>
      <c r="D113" s="47">
        <v>416.30736999999999</v>
      </c>
      <c r="E113" s="47">
        <v>9580.85</v>
      </c>
      <c r="F113" s="47">
        <f t="shared" si="34"/>
        <v>27577.047550000003</v>
      </c>
      <c r="G113" s="47">
        <v>65.015749999999997</v>
      </c>
      <c r="H113" s="47">
        <v>13.29364</v>
      </c>
      <c r="I113" s="47">
        <v>163916.139</v>
      </c>
      <c r="J113" s="47">
        <f t="shared" si="35"/>
        <v>-163837.82960999999</v>
      </c>
      <c r="K113" s="47">
        <v>4773.1943799999999</v>
      </c>
      <c r="L113" s="47">
        <v>25</v>
      </c>
      <c r="M113" s="47">
        <v>5235.1109999999999</v>
      </c>
      <c r="N113" s="47">
        <f t="shared" si="36"/>
        <v>-436.91661999999997</v>
      </c>
    </row>
    <row r="114" spans="2:14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2:14" s="1" customFormat="1" ht="50.1" hidden="1" customHeight="1">
      <c r="B115" s="76" t="s">
        <v>16</v>
      </c>
      <c r="C115" s="48">
        <v>20582.503390000002</v>
      </c>
      <c r="D115" s="48">
        <v>250.14673999999999</v>
      </c>
      <c r="E115" s="48">
        <v>11150.855</v>
      </c>
      <c r="F115" s="48">
        <f t="shared" ref="F115:F126" si="37">C115+D115-E115</f>
        <v>9681.7951300000022</v>
      </c>
      <c r="G115" s="48">
        <v>18.674939999999999</v>
      </c>
      <c r="H115" s="48">
        <v>30.32198</v>
      </c>
      <c r="I115" s="48">
        <v>177287.76699999999</v>
      </c>
      <c r="J115" s="48">
        <f t="shared" ref="J115:J126" si="38">G115+H115-I115</f>
        <v>-177238.77007999999</v>
      </c>
      <c r="K115" s="48">
        <v>8112.8865599999999</v>
      </c>
      <c r="L115" s="48">
        <v>137.36093</v>
      </c>
      <c r="M115" s="48">
        <v>8045.1030000000001</v>
      </c>
      <c r="N115" s="48">
        <f t="shared" ref="N115:N126" si="39">K115+L115-M115</f>
        <v>205.14448999999968</v>
      </c>
    </row>
    <row r="116" spans="2:14" s="1" customFormat="1" ht="50.1" hidden="1" customHeight="1">
      <c r="B116" s="77" t="s">
        <v>17</v>
      </c>
      <c r="C116" s="47">
        <v>30317.108039999999</v>
      </c>
      <c r="D116" s="47">
        <v>89.2179</v>
      </c>
      <c r="E116" s="47">
        <v>9162.3240000000005</v>
      </c>
      <c r="F116" s="47">
        <f t="shared" si="37"/>
        <v>21244.001939999998</v>
      </c>
      <c r="G116" s="47">
        <v>49.783699999999996</v>
      </c>
      <c r="H116" s="47">
        <v>28.827030000000001</v>
      </c>
      <c r="I116" s="47">
        <v>173212.663</v>
      </c>
      <c r="J116" s="47">
        <f t="shared" si="38"/>
        <v>-173134.05227000001</v>
      </c>
      <c r="K116" s="47">
        <v>12336.213369999999</v>
      </c>
      <c r="L116" s="47">
        <v>33.878999999999998</v>
      </c>
      <c r="M116" s="47">
        <v>15526.374</v>
      </c>
      <c r="N116" s="47">
        <f t="shared" si="39"/>
        <v>-3156.2816299999995</v>
      </c>
    </row>
    <row r="117" spans="2:14" s="1" customFormat="1" ht="50.1" hidden="1" customHeight="1">
      <c r="B117" s="76" t="s">
        <v>18</v>
      </c>
      <c r="C117" s="48">
        <v>28837.562269999999</v>
      </c>
      <c r="D117" s="48">
        <v>217.24929</v>
      </c>
      <c r="E117" s="48">
        <v>10345.355</v>
      </c>
      <c r="F117" s="48">
        <f t="shared" si="37"/>
        <v>18709.456559999999</v>
      </c>
      <c r="G117" s="48">
        <v>37.645739999999996</v>
      </c>
      <c r="H117" s="48">
        <v>21.987689999999997</v>
      </c>
      <c r="I117" s="48">
        <v>175845.87656</v>
      </c>
      <c r="J117" s="48">
        <f t="shared" si="38"/>
        <v>-175786.24313000002</v>
      </c>
      <c r="K117" s="48">
        <v>8537.7816500000008</v>
      </c>
      <c r="L117" s="48">
        <v>119.38364999999999</v>
      </c>
      <c r="M117" s="48">
        <v>12445.787</v>
      </c>
      <c r="N117" s="48">
        <f t="shared" si="39"/>
        <v>-3788.6216999999997</v>
      </c>
    </row>
    <row r="118" spans="2:14" s="1" customFormat="1" ht="50.1" hidden="1" customHeight="1">
      <c r="B118" s="77" t="s">
        <v>19</v>
      </c>
      <c r="C118" s="47">
        <v>22914.25462</v>
      </c>
      <c r="D118" s="47">
        <v>280.55759999999998</v>
      </c>
      <c r="E118" s="47">
        <v>10081.204</v>
      </c>
      <c r="F118" s="47">
        <f t="shared" si="37"/>
        <v>13113.60822</v>
      </c>
      <c r="G118" s="47">
        <v>19642.712</v>
      </c>
      <c r="H118" s="47">
        <v>69.077309999999997</v>
      </c>
      <c r="I118" s="47">
        <v>175315.91899999999</v>
      </c>
      <c r="J118" s="47">
        <f t="shared" si="38"/>
        <v>-155604.12969</v>
      </c>
      <c r="K118" s="47">
        <v>8027.7755199999992</v>
      </c>
      <c r="L118" s="47">
        <v>68.210589999999996</v>
      </c>
      <c r="M118" s="47">
        <v>10563.634</v>
      </c>
      <c r="N118" s="47">
        <f t="shared" si="39"/>
        <v>-2467.6478900000011</v>
      </c>
    </row>
    <row r="119" spans="2:14" s="1" customFormat="1" ht="50.1" hidden="1" customHeight="1">
      <c r="B119" s="76" t="s">
        <v>20</v>
      </c>
      <c r="C119" s="48">
        <v>28207.637719999999</v>
      </c>
      <c r="D119" s="48">
        <v>1753.7954199999999</v>
      </c>
      <c r="E119" s="48">
        <v>14658.886</v>
      </c>
      <c r="F119" s="48">
        <f t="shared" si="37"/>
        <v>15302.547139999997</v>
      </c>
      <c r="G119" s="48">
        <v>13.7455</v>
      </c>
      <c r="H119" s="48">
        <v>56.286360000000002</v>
      </c>
      <c r="I119" s="48">
        <v>134324.27900000001</v>
      </c>
      <c r="J119" s="48">
        <f t="shared" si="38"/>
        <v>-134254.24714000002</v>
      </c>
      <c r="K119" s="48">
        <v>11620.792390000001</v>
      </c>
      <c r="L119" s="48">
        <v>271.84778</v>
      </c>
      <c r="M119" s="48">
        <v>9518.6010000000006</v>
      </c>
      <c r="N119" s="48">
        <f t="shared" si="39"/>
        <v>2374.03917</v>
      </c>
    </row>
    <row r="120" spans="2:14" s="1" customFormat="1" ht="50.1" hidden="1" customHeight="1">
      <c r="B120" s="77" t="s">
        <v>21</v>
      </c>
      <c r="C120" s="47">
        <v>26443.145479999999</v>
      </c>
      <c r="D120" s="47">
        <v>2389.4341300000001</v>
      </c>
      <c r="E120" s="47">
        <v>11627.433999999999</v>
      </c>
      <c r="F120" s="47">
        <f t="shared" si="37"/>
        <v>17205.14561</v>
      </c>
      <c r="G120" s="47">
        <v>39.959900000000005</v>
      </c>
      <c r="H120" s="47">
        <v>7.0960000000000001</v>
      </c>
      <c r="I120" s="47">
        <v>168990.503</v>
      </c>
      <c r="J120" s="47">
        <f t="shared" si="38"/>
        <v>-168943.44709999999</v>
      </c>
      <c r="K120" s="47">
        <v>3942.7829700000002</v>
      </c>
      <c r="L120" s="47">
        <v>300.17572999999999</v>
      </c>
      <c r="M120" s="47">
        <v>8672.2510000000002</v>
      </c>
      <c r="N120" s="47">
        <f t="shared" si="39"/>
        <v>-4429.2923000000001</v>
      </c>
    </row>
    <row r="121" spans="2:14" s="1" customFormat="1" ht="50.1" hidden="1" customHeight="1">
      <c r="B121" s="76" t="s">
        <v>22</v>
      </c>
      <c r="C121" s="48">
        <v>20896.866420000002</v>
      </c>
      <c r="D121" s="48">
        <v>261.53753</v>
      </c>
      <c r="E121" s="48">
        <v>10497.871999999999</v>
      </c>
      <c r="F121" s="48">
        <f t="shared" si="37"/>
        <v>10660.531950000004</v>
      </c>
      <c r="G121" s="48">
        <v>215</v>
      </c>
      <c r="H121" s="48">
        <v>31.609909999999999</v>
      </c>
      <c r="I121" s="48">
        <v>163456.42000000001</v>
      </c>
      <c r="J121" s="48">
        <f t="shared" si="38"/>
        <v>-163209.81009000001</v>
      </c>
      <c r="K121" s="48">
        <v>3317.6947200000004</v>
      </c>
      <c r="L121" s="48">
        <v>21.172450000000001</v>
      </c>
      <c r="M121" s="48">
        <v>4391.8059999999996</v>
      </c>
      <c r="N121" s="48">
        <f t="shared" si="39"/>
        <v>-1052.9388299999991</v>
      </c>
    </row>
    <row r="122" spans="2:14" s="1" customFormat="1" ht="50.1" hidden="1" customHeight="1">
      <c r="B122" s="77" t="s">
        <v>23</v>
      </c>
      <c r="C122" s="47">
        <v>38092.252509999998</v>
      </c>
      <c r="D122" s="47">
        <v>467.51553000000001</v>
      </c>
      <c r="E122" s="47">
        <v>17611.941999999999</v>
      </c>
      <c r="F122" s="47">
        <f t="shared" si="37"/>
        <v>20947.826039999996</v>
      </c>
      <c r="G122" s="47">
        <v>3.1195999999999997</v>
      </c>
      <c r="H122" s="47">
        <v>166.73420000000002</v>
      </c>
      <c r="I122" s="47">
        <v>124320.988</v>
      </c>
      <c r="J122" s="47">
        <f t="shared" si="38"/>
        <v>-124151.1342</v>
      </c>
      <c r="K122" s="47">
        <v>867.20106999999996</v>
      </c>
      <c r="L122" s="47">
        <v>262.96643</v>
      </c>
      <c r="M122" s="47">
        <v>2613.8829999999998</v>
      </c>
      <c r="N122" s="47">
        <f t="shared" si="39"/>
        <v>-1483.7154999999998</v>
      </c>
    </row>
    <row r="123" spans="2:14" s="1" customFormat="1" ht="50.1" hidden="1" customHeight="1">
      <c r="B123" s="76" t="s">
        <v>24</v>
      </c>
      <c r="C123" s="48">
        <v>39545.402139999998</v>
      </c>
      <c r="D123" s="48">
        <v>221.41535000000002</v>
      </c>
      <c r="E123" s="48">
        <v>10535.002</v>
      </c>
      <c r="F123" s="48">
        <f t="shared" si="37"/>
        <v>29231.815490000001</v>
      </c>
      <c r="G123" s="48">
        <v>251.9</v>
      </c>
      <c r="H123" s="48">
        <v>110.42592999999999</v>
      </c>
      <c r="I123" s="48">
        <v>143658.97940000001</v>
      </c>
      <c r="J123" s="48">
        <f t="shared" si="38"/>
        <v>-143296.65347000002</v>
      </c>
      <c r="K123" s="48">
        <v>1054.61815</v>
      </c>
      <c r="L123" s="48">
        <v>506.96656999999999</v>
      </c>
      <c r="M123" s="48">
        <v>5097.2569999999996</v>
      </c>
      <c r="N123" s="48">
        <f t="shared" si="39"/>
        <v>-3535.6722799999998</v>
      </c>
    </row>
    <row r="124" spans="2:14" s="1" customFormat="1" ht="50.1" hidden="1" customHeight="1">
      <c r="B124" s="77" t="s">
        <v>25</v>
      </c>
      <c r="C124" s="47">
        <v>38031.579530000003</v>
      </c>
      <c r="D124" s="47">
        <v>3012.0483199999999</v>
      </c>
      <c r="E124" s="47">
        <v>8401.3814899999998</v>
      </c>
      <c r="F124" s="47">
        <f t="shared" si="37"/>
        <v>32642.246360000005</v>
      </c>
      <c r="G124" s="47">
        <v>343.00056999999998</v>
      </c>
      <c r="H124" s="47">
        <v>35.851690000000005</v>
      </c>
      <c r="I124" s="47">
        <v>150110.78400000001</v>
      </c>
      <c r="J124" s="47">
        <f t="shared" si="38"/>
        <v>-149731.93174</v>
      </c>
      <c r="K124" s="47">
        <v>743.52134000000001</v>
      </c>
      <c r="L124" s="47">
        <v>239.22843</v>
      </c>
      <c r="M124" s="47">
        <v>6129.3680000000004</v>
      </c>
      <c r="N124" s="47">
        <f t="shared" si="39"/>
        <v>-5146.61823</v>
      </c>
    </row>
    <row r="125" spans="2:14" s="1" customFormat="1" ht="50.1" hidden="1" customHeight="1">
      <c r="B125" s="76" t="s">
        <v>26</v>
      </c>
      <c r="C125" s="48">
        <v>23613.592109999998</v>
      </c>
      <c r="D125" s="48">
        <v>412.64469000000003</v>
      </c>
      <c r="E125" s="48">
        <v>12154.636</v>
      </c>
      <c r="F125" s="48">
        <f t="shared" si="37"/>
        <v>11871.600799999998</v>
      </c>
      <c r="G125" s="48">
        <v>190.30779000000001</v>
      </c>
      <c r="H125" s="48">
        <v>27.28171</v>
      </c>
      <c r="I125" s="48">
        <v>160676.30549999999</v>
      </c>
      <c r="J125" s="48">
        <f t="shared" si="38"/>
        <v>-160458.71599999999</v>
      </c>
      <c r="K125" s="48">
        <v>1009.3638100000001</v>
      </c>
      <c r="L125" s="48">
        <v>0</v>
      </c>
      <c r="M125" s="48">
        <v>4961.1419999999998</v>
      </c>
      <c r="N125" s="48">
        <f t="shared" si="39"/>
        <v>-3951.77819</v>
      </c>
    </row>
    <row r="126" spans="2:14" s="1" customFormat="1" ht="50.1" hidden="1" customHeight="1">
      <c r="B126" s="77" t="s">
        <v>27</v>
      </c>
      <c r="C126" s="47">
        <v>36346.245009999999</v>
      </c>
      <c r="D126" s="47">
        <v>726.10804000000007</v>
      </c>
      <c r="E126" s="47">
        <v>9650.8369999999995</v>
      </c>
      <c r="F126" s="47">
        <f t="shared" si="37"/>
        <v>27421.516049999998</v>
      </c>
      <c r="G126" s="47">
        <v>8983.89</v>
      </c>
      <c r="H126" s="47">
        <v>208.48537999999999</v>
      </c>
      <c r="I126" s="47">
        <v>185949.62700000001</v>
      </c>
      <c r="J126" s="47">
        <f t="shared" si="38"/>
        <v>-176757.25162</v>
      </c>
      <c r="K126" s="47">
        <v>1970.2462800000001</v>
      </c>
      <c r="L126" s="47">
        <v>20</v>
      </c>
      <c r="M126" s="47">
        <v>3205.9169999999999</v>
      </c>
      <c r="N126" s="47">
        <f t="shared" si="39"/>
        <v>-1215.6707199999998</v>
      </c>
    </row>
    <row r="127" spans="2:14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2:14" s="1" customFormat="1" ht="50.1" hidden="1" customHeight="1">
      <c r="B128" s="76" t="s">
        <v>16</v>
      </c>
      <c r="C128" s="48">
        <v>31881.658910000002</v>
      </c>
      <c r="D128" s="48">
        <v>223.69888</v>
      </c>
      <c r="E128" s="48">
        <v>11670.044</v>
      </c>
      <c r="F128" s="48">
        <f t="shared" ref="F128:F139" si="40">C128+D128-E128</f>
        <v>20435.31379</v>
      </c>
      <c r="G128" s="48">
        <v>70.025000000000006</v>
      </c>
      <c r="H128" s="48">
        <v>54.07967</v>
      </c>
      <c r="I128" s="48">
        <v>121887.64</v>
      </c>
      <c r="J128" s="48">
        <f t="shared" ref="J128:J139" si="41">G128+H128-I128</f>
        <v>-121763.53533</v>
      </c>
      <c r="K128" s="48">
        <v>549.97411999999997</v>
      </c>
      <c r="L128" s="48">
        <v>45.348339999999993</v>
      </c>
      <c r="M128" s="48">
        <v>5573.7330000000002</v>
      </c>
      <c r="N128" s="48">
        <f t="shared" ref="N128:N139" si="42">K128+L128-M128</f>
        <v>-4978.4105399999999</v>
      </c>
    </row>
    <row r="129" spans="2:14" s="1" customFormat="1" ht="50.1" hidden="1" customHeight="1">
      <c r="B129" s="77" t="s">
        <v>17</v>
      </c>
      <c r="C129" s="47">
        <v>35190.125869999996</v>
      </c>
      <c r="D129" s="47">
        <v>822.25612000000001</v>
      </c>
      <c r="E129" s="47">
        <v>9317.7250000000004</v>
      </c>
      <c r="F129" s="47">
        <f t="shared" si="40"/>
        <v>26694.656989999996</v>
      </c>
      <c r="G129" s="47">
        <v>50.5</v>
      </c>
      <c r="H129" s="47">
        <v>52.240410000000004</v>
      </c>
      <c r="I129" s="47">
        <v>161920.6</v>
      </c>
      <c r="J129" s="47">
        <f t="shared" si="41"/>
        <v>-161817.85959000001</v>
      </c>
      <c r="K129" s="47">
        <v>650.03323</v>
      </c>
      <c r="L129" s="47">
        <v>0.21013999999999999</v>
      </c>
      <c r="M129" s="47">
        <v>3443.7080000000001</v>
      </c>
      <c r="N129" s="47">
        <f t="shared" si="42"/>
        <v>-2793.4646299999999</v>
      </c>
    </row>
    <row r="130" spans="2:14" s="1" customFormat="1" ht="50.1" hidden="1" customHeight="1">
      <c r="B130" s="76" t="s">
        <v>18</v>
      </c>
      <c r="C130" s="48">
        <v>32879.035750000003</v>
      </c>
      <c r="D130" s="48">
        <v>1002.3851500000001</v>
      </c>
      <c r="E130" s="48">
        <v>9843.0310000000009</v>
      </c>
      <c r="F130" s="48">
        <f t="shared" si="40"/>
        <v>24038.389900000002</v>
      </c>
      <c r="G130" s="48">
        <v>263.70946000000004</v>
      </c>
      <c r="H130" s="48">
        <v>72.599999999999994</v>
      </c>
      <c r="I130" s="48">
        <v>134894.82800000001</v>
      </c>
      <c r="J130" s="48">
        <f t="shared" si="41"/>
        <v>-134558.51854000002</v>
      </c>
      <c r="K130" s="48">
        <v>537.55209000000002</v>
      </c>
      <c r="L130" s="48">
        <v>0</v>
      </c>
      <c r="M130" s="48">
        <v>4703.0889999999999</v>
      </c>
      <c r="N130" s="48">
        <f t="shared" si="42"/>
        <v>-4165.5369099999998</v>
      </c>
    </row>
    <row r="131" spans="2:14" s="1" customFormat="1" ht="50.1" hidden="1" customHeight="1">
      <c r="B131" s="77" t="s">
        <v>19</v>
      </c>
      <c r="C131" s="47">
        <v>43784.854789999998</v>
      </c>
      <c r="D131" s="47">
        <v>1478.3590800000002</v>
      </c>
      <c r="E131" s="47">
        <v>15588.546</v>
      </c>
      <c r="F131" s="47">
        <f t="shared" si="40"/>
        <v>29674.667869999997</v>
      </c>
      <c r="G131" s="47">
        <v>23128.818449999999</v>
      </c>
      <c r="H131" s="47">
        <v>81.343320000000006</v>
      </c>
      <c r="I131" s="47">
        <v>178727.557</v>
      </c>
      <c r="J131" s="47">
        <f t="shared" si="41"/>
        <v>-155517.39522999999</v>
      </c>
      <c r="K131" s="47">
        <v>1594.5036100000002</v>
      </c>
      <c r="L131" s="47">
        <v>0.70950000000000002</v>
      </c>
      <c r="M131" s="47">
        <v>4173.4340000000002</v>
      </c>
      <c r="N131" s="47">
        <f t="shared" si="42"/>
        <v>-2578.2208900000001</v>
      </c>
    </row>
    <row r="132" spans="2:14" s="1" customFormat="1" ht="50.1" hidden="1" customHeight="1">
      <c r="B132" s="76" t="s">
        <v>20</v>
      </c>
      <c r="C132" s="48">
        <v>36702.808340000003</v>
      </c>
      <c r="D132" s="48">
        <v>879.53731000000005</v>
      </c>
      <c r="E132" s="48">
        <v>14133.915999999999</v>
      </c>
      <c r="F132" s="48">
        <f t="shared" si="40"/>
        <v>23448.429650000005</v>
      </c>
      <c r="G132" s="48">
        <v>168.98193000000001</v>
      </c>
      <c r="H132" s="48">
        <v>209.44779</v>
      </c>
      <c r="I132" s="48">
        <v>141545.61799999999</v>
      </c>
      <c r="J132" s="48">
        <f t="shared" si="41"/>
        <v>-141167.18828</v>
      </c>
      <c r="K132" s="48">
        <v>877.11238000000003</v>
      </c>
      <c r="L132" s="48">
        <v>58.020050000000005</v>
      </c>
      <c r="M132" s="48">
        <v>8402.1059999999998</v>
      </c>
      <c r="N132" s="48">
        <f t="shared" si="42"/>
        <v>-7466.9735700000001</v>
      </c>
    </row>
    <row r="133" spans="2:14" s="1" customFormat="1" ht="50.1" hidden="1" customHeight="1">
      <c r="B133" s="77" t="s">
        <v>21</v>
      </c>
      <c r="C133" s="47">
        <v>32202.718870000001</v>
      </c>
      <c r="D133" s="47">
        <v>399.31815999999998</v>
      </c>
      <c r="E133" s="47">
        <v>10148.169</v>
      </c>
      <c r="F133" s="47">
        <f t="shared" si="40"/>
        <v>22453.868029999998</v>
      </c>
      <c r="G133" s="47">
        <v>233.23779999999999</v>
      </c>
      <c r="H133" s="47">
        <v>58.184899999999999</v>
      </c>
      <c r="I133" s="47">
        <v>72936.361999999994</v>
      </c>
      <c r="J133" s="47">
        <f t="shared" si="41"/>
        <v>-72644.939299999998</v>
      </c>
      <c r="K133" s="47">
        <v>907.5690699999999</v>
      </c>
      <c r="L133" s="47">
        <v>57.573129999999999</v>
      </c>
      <c r="M133" s="47">
        <v>6383.5230000000001</v>
      </c>
      <c r="N133" s="47">
        <f t="shared" si="42"/>
        <v>-5418.3807999999999</v>
      </c>
    </row>
    <row r="134" spans="2:14" s="1" customFormat="1" ht="50.1" hidden="1" customHeight="1">
      <c r="B134" s="76" t="s">
        <v>22</v>
      </c>
      <c r="C134" s="48">
        <v>37229.369279999999</v>
      </c>
      <c r="D134" s="48">
        <v>508.89938000000001</v>
      </c>
      <c r="E134" s="48">
        <v>15358.527</v>
      </c>
      <c r="F134" s="48">
        <f t="shared" si="40"/>
        <v>22379.74166</v>
      </c>
      <c r="G134" s="48">
        <v>356.35599999999999</v>
      </c>
      <c r="H134" s="48">
        <v>354.48553999999996</v>
      </c>
      <c r="I134" s="48">
        <v>194281.09700000001</v>
      </c>
      <c r="J134" s="48">
        <f t="shared" si="41"/>
        <v>-193570.25546000001</v>
      </c>
      <c r="K134" s="48">
        <v>546.85672999999997</v>
      </c>
      <c r="L134" s="48">
        <v>0</v>
      </c>
      <c r="M134" s="48">
        <v>6883.4549999999999</v>
      </c>
      <c r="N134" s="48">
        <f t="shared" si="42"/>
        <v>-6336.5982700000004</v>
      </c>
    </row>
    <row r="135" spans="2:14" s="1" customFormat="1" ht="50.1" hidden="1" customHeight="1">
      <c r="B135" s="77" t="s">
        <v>23</v>
      </c>
      <c r="C135" s="47">
        <v>38309.924500000001</v>
      </c>
      <c r="D135" s="47">
        <v>481.35669999999999</v>
      </c>
      <c r="E135" s="47">
        <v>13382.539000000001</v>
      </c>
      <c r="F135" s="47">
        <f t="shared" si="40"/>
        <v>25408.742199999997</v>
      </c>
      <c r="G135" s="47">
        <v>391.98245000000003</v>
      </c>
      <c r="H135" s="47">
        <v>52.145679999999999</v>
      </c>
      <c r="I135" s="47">
        <v>172125.891</v>
      </c>
      <c r="J135" s="47">
        <f t="shared" si="41"/>
        <v>-171681.76287000001</v>
      </c>
      <c r="K135" s="47">
        <v>491.56488999999999</v>
      </c>
      <c r="L135" s="47">
        <v>20.230720000000002</v>
      </c>
      <c r="M135" s="47">
        <v>4139.8879999999999</v>
      </c>
      <c r="N135" s="47">
        <f t="shared" si="42"/>
        <v>-3628.0923899999998</v>
      </c>
    </row>
    <row r="136" spans="2:14" s="1" customFormat="1" ht="50.1" hidden="1" customHeight="1">
      <c r="B136" s="76" t="s">
        <v>24</v>
      </c>
      <c r="C136" s="48">
        <v>30633.149719999998</v>
      </c>
      <c r="D136" s="48">
        <v>487.52276000000001</v>
      </c>
      <c r="E136" s="48">
        <v>15113.2</v>
      </c>
      <c r="F136" s="48">
        <f t="shared" si="40"/>
        <v>16007.472479999997</v>
      </c>
      <c r="G136" s="48">
        <v>472.59</v>
      </c>
      <c r="H136" s="48">
        <v>53.469830000000002</v>
      </c>
      <c r="I136" s="48">
        <v>129997.663</v>
      </c>
      <c r="J136" s="48">
        <f t="shared" si="41"/>
        <v>-129471.60317</v>
      </c>
      <c r="K136" s="48">
        <v>1935.08268</v>
      </c>
      <c r="L136" s="48">
        <v>18</v>
      </c>
      <c r="M136" s="48">
        <v>7877.3059999999996</v>
      </c>
      <c r="N136" s="48">
        <f t="shared" si="42"/>
        <v>-5924.2233199999991</v>
      </c>
    </row>
    <row r="137" spans="2:14" s="1" customFormat="1" ht="50.1" hidden="1" customHeight="1">
      <c r="B137" s="77" t="s">
        <v>25</v>
      </c>
      <c r="C137" s="47">
        <v>38545.214599999999</v>
      </c>
      <c r="D137" s="47">
        <v>695.54171999999994</v>
      </c>
      <c r="E137" s="47">
        <v>15808.082</v>
      </c>
      <c r="F137" s="47">
        <f t="shared" si="40"/>
        <v>23432.674319999998</v>
      </c>
      <c r="G137" s="47">
        <v>316.43878999999998</v>
      </c>
      <c r="H137" s="47">
        <v>67.333240000000004</v>
      </c>
      <c r="I137" s="47">
        <v>263927.065</v>
      </c>
      <c r="J137" s="47">
        <f t="shared" si="41"/>
        <v>-263543.29297000001</v>
      </c>
      <c r="K137" s="47">
        <v>2351.6956700000001</v>
      </c>
      <c r="L137" s="47">
        <v>50</v>
      </c>
      <c r="M137" s="47">
        <v>7006.6660000000002</v>
      </c>
      <c r="N137" s="47">
        <f t="shared" si="42"/>
        <v>-4604.9703300000001</v>
      </c>
    </row>
    <row r="138" spans="2:14" s="1" customFormat="1" ht="50.1" hidden="1" customHeight="1">
      <c r="B138" s="76" t="s">
        <v>26</v>
      </c>
      <c r="C138" s="48">
        <v>38312.738939999996</v>
      </c>
      <c r="D138" s="48">
        <v>617.05018000000007</v>
      </c>
      <c r="E138" s="48">
        <v>14077.227999999999</v>
      </c>
      <c r="F138" s="48">
        <f t="shared" si="40"/>
        <v>24852.561119999995</v>
      </c>
      <c r="G138" s="48">
        <v>462.16270000000003</v>
      </c>
      <c r="H138" s="48">
        <v>105.04058000000001</v>
      </c>
      <c r="I138" s="48">
        <v>256883.36</v>
      </c>
      <c r="J138" s="48">
        <f t="shared" si="41"/>
        <v>-256316.15672</v>
      </c>
      <c r="K138" s="48">
        <v>2259.00207</v>
      </c>
      <c r="L138" s="48">
        <v>1604.3034299999999</v>
      </c>
      <c r="M138" s="48">
        <v>7478.4629999999997</v>
      </c>
      <c r="N138" s="48">
        <f t="shared" si="42"/>
        <v>-3615.1574999999998</v>
      </c>
    </row>
    <row r="139" spans="2:14" s="1" customFormat="1" ht="50.1" hidden="1" customHeight="1">
      <c r="B139" s="77" t="s">
        <v>27</v>
      </c>
      <c r="C139" s="47">
        <v>39575.790820000002</v>
      </c>
      <c r="D139" s="47">
        <v>371.52343000000002</v>
      </c>
      <c r="E139" s="47">
        <v>13222.263000000001</v>
      </c>
      <c r="F139" s="47">
        <f t="shared" si="40"/>
        <v>26725.051250000004</v>
      </c>
      <c r="G139" s="47">
        <v>432.19072</v>
      </c>
      <c r="H139" s="47">
        <v>109.75235000000001</v>
      </c>
      <c r="I139" s="47">
        <v>226852.95300000001</v>
      </c>
      <c r="J139" s="47">
        <f t="shared" si="41"/>
        <v>-226311.00993</v>
      </c>
      <c r="K139" s="47">
        <v>3369.0515599999999</v>
      </c>
      <c r="L139" s="47">
        <v>28.333500000000001</v>
      </c>
      <c r="M139" s="47">
        <v>15526.143</v>
      </c>
      <c r="N139" s="47">
        <f t="shared" si="42"/>
        <v>-12128.75794</v>
      </c>
    </row>
    <row r="140" spans="2:14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2:14" s="1" customFormat="1" ht="50.1" hidden="1" customHeight="1">
      <c r="B141" s="76" t="s">
        <v>16</v>
      </c>
      <c r="C141" s="48">
        <v>37210.024130000005</v>
      </c>
      <c r="D141" s="48">
        <v>283.68531999999999</v>
      </c>
      <c r="E141" s="48">
        <v>15255.147000000001</v>
      </c>
      <c r="F141" s="48">
        <f t="shared" ref="F141:F152" si="43">C141+D141-E141</f>
        <v>22238.562450000001</v>
      </c>
      <c r="G141" s="48">
        <v>5621.1139999999996</v>
      </c>
      <c r="H141" s="48">
        <v>541.11869999999999</v>
      </c>
      <c r="I141" s="48">
        <v>293724.946</v>
      </c>
      <c r="J141" s="48">
        <f t="shared" ref="J141:J152" si="44">G141+H141-I141</f>
        <v>-287562.7133</v>
      </c>
      <c r="K141" s="48">
        <v>3120.4789100000003</v>
      </c>
      <c r="L141" s="48">
        <v>482.34793000000002</v>
      </c>
      <c r="M141" s="48">
        <v>16724.974999999999</v>
      </c>
      <c r="N141" s="48">
        <f t="shared" ref="N141:N152" si="45">K141+L141-M141</f>
        <v>-13122.148159999999</v>
      </c>
    </row>
    <row r="142" spans="2:14" s="1" customFormat="1" ht="50.1" hidden="1" customHeight="1">
      <c r="B142" s="77" t="s">
        <v>17</v>
      </c>
      <c r="C142" s="47">
        <v>44101.529689999996</v>
      </c>
      <c r="D142" s="47">
        <v>1109.6910399999999</v>
      </c>
      <c r="E142" s="47">
        <v>16678.334999999999</v>
      </c>
      <c r="F142" s="47">
        <f t="shared" si="43"/>
        <v>28532.885729999995</v>
      </c>
      <c r="G142" s="47">
        <v>3524.0191</v>
      </c>
      <c r="H142" s="47">
        <v>257.89082000000002</v>
      </c>
      <c r="I142" s="47">
        <v>179543.81599999999</v>
      </c>
      <c r="J142" s="47">
        <f t="shared" si="44"/>
        <v>-175761.90607999999</v>
      </c>
      <c r="K142" s="47">
        <v>2075.3283799999999</v>
      </c>
      <c r="L142" s="47">
        <v>2768.1477400000003</v>
      </c>
      <c r="M142" s="47">
        <v>3995.9630000000002</v>
      </c>
      <c r="N142" s="47">
        <f t="shared" si="45"/>
        <v>847.51312000000007</v>
      </c>
    </row>
    <row r="143" spans="2:14" s="1" customFormat="1" ht="50.1" hidden="1" customHeight="1">
      <c r="B143" s="76" t="s">
        <v>18</v>
      </c>
      <c r="C143" s="48">
        <v>45728.678789999998</v>
      </c>
      <c r="D143" s="48">
        <v>1377.18487</v>
      </c>
      <c r="E143" s="48">
        <v>21637.866999999998</v>
      </c>
      <c r="F143" s="48">
        <f t="shared" si="43"/>
        <v>25467.996659999997</v>
      </c>
      <c r="G143" s="48">
        <v>1698.41875</v>
      </c>
      <c r="H143" s="48">
        <v>156.09662</v>
      </c>
      <c r="I143" s="48">
        <v>284920.32000000001</v>
      </c>
      <c r="J143" s="48">
        <f t="shared" si="44"/>
        <v>-283065.80463000003</v>
      </c>
      <c r="K143" s="48">
        <v>1522.59105</v>
      </c>
      <c r="L143" s="48">
        <v>2887.1284000000001</v>
      </c>
      <c r="M143" s="48">
        <v>13690.558999999999</v>
      </c>
      <c r="N143" s="48">
        <f t="shared" si="45"/>
        <v>-9280.8395499999988</v>
      </c>
    </row>
    <row r="144" spans="2:14" s="1" customFormat="1" ht="50.1" hidden="1" customHeight="1">
      <c r="B144" s="77" t="s">
        <v>19</v>
      </c>
      <c r="C144" s="47">
        <v>64919.401520000007</v>
      </c>
      <c r="D144" s="47">
        <v>338.53762</v>
      </c>
      <c r="E144" s="47">
        <v>22222.985000000001</v>
      </c>
      <c r="F144" s="47">
        <f t="shared" si="43"/>
        <v>43034.954140000009</v>
      </c>
      <c r="G144" s="47">
        <v>805.44755000000009</v>
      </c>
      <c r="H144" s="47">
        <v>98.052080000000004</v>
      </c>
      <c r="I144" s="47">
        <v>192665.15599999999</v>
      </c>
      <c r="J144" s="47">
        <f t="shared" si="44"/>
        <v>-191761.65636999998</v>
      </c>
      <c r="K144" s="47">
        <v>1182.41445</v>
      </c>
      <c r="L144" s="47">
        <v>2787.06124</v>
      </c>
      <c r="M144" s="47">
        <v>13615.460999999999</v>
      </c>
      <c r="N144" s="47">
        <f t="shared" si="45"/>
        <v>-9645.98531</v>
      </c>
    </row>
    <row r="145" spans="2:14" s="1" customFormat="1" ht="50.1" hidden="1" customHeight="1">
      <c r="B145" s="76" t="s">
        <v>20</v>
      </c>
      <c r="C145" s="48">
        <v>68851.369500000001</v>
      </c>
      <c r="D145" s="48">
        <v>585.10572000000002</v>
      </c>
      <c r="E145" s="48">
        <v>22369.744999999999</v>
      </c>
      <c r="F145" s="48">
        <f t="shared" si="43"/>
        <v>47066.730220000012</v>
      </c>
      <c r="G145" s="48">
        <v>698.14615000000003</v>
      </c>
      <c r="H145" s="48">
        <v>586.44015999999999</v>
      </c>
      <c r="I145" s="48">
        <v>265552.01699999999</v>
      </c>
      <c r="J145" s="48">
        <f t="shared" si="44"/>
        <v>-264267.43069000001</v>
      </c>
      <c r="K145" s="48">
        <v>1622.5945099999999</v>
      </c>
      <c r="L145" s="48">
        <v>5690.5217599999996</v>
      </c>
      <c r="M145" s="48">
        <v>23634.272000000001</v>
      </c>
      <c r="N145" s="48">
        <f t="shared" si="45"/>
        <v>-16321.155730000002</v>
      </c>
    </row>
    <row r="146" spans="2:14" s="1" customFormat="1" ht="50.1" hidden="1" customHeight="1">
      <c r="B146" s="77" t="s">
        <v>21</v>
      </c>
      <c r="C146" s="47">
        <v>75499.26715</v>
      </c>
      <c r="D146" s="47">
        <v>336.99790999999999</v>
      </c>
      <c r="E146" s="47">
        <v>19059.088</v>
      </c>
      <c r="F146" s="47">
        <f t="shared" si="43"/>
        <v>56777.177060000002</v>
      </c>
      <c r="G146" s="47">
        <v>2610.6772099999998</v>
      </c>
      <c r="H146" s="47">
        <v>413.00434999999999</v>
      </c>
      <c r="I146" s="47">
        <v>280276.245</v>
      </c>
      <c r="J146" s="47">
        <f t="shared" si="44"/>
        <v>-277252.56344</v>
      </c>
      <c r="K146" s="47">
        <v>1336.7675099999999</v>
      </c>
      <c r="L146" s="47">
        <v>5191.6711100000002</v>
      </c>
      <c r="M146" s="47">
        <v>13622.1</v>
      </c>
      <c r="N146" s="47">
        <f t="shared" si="45"/>
        <v>-7093.6613800000005</v>
      </c>
    </row>
    <row r="147" spans="2:14" s="1" customFormat="1" ht="50.1" hidden="1" customHeight="1">
      <c r="B147" s="76" t="s">
        <v>22</v>
      </c>
      <c r="C147" s="48">
        <v>56846.634989999999</v>
      </c>
      <c r="D147" s="48">
        <v>1534.8735800000002</v>
      </c>
      <c r="E147" s="48">
        <v>22344.240000000002</v>
      </c>
      <c r="F147" s="48">
        <f t="shared" si="43"/>
        <v>36037.26857</v>
      </c>
      <c r="G147" s="48">
        <v>9432.0720000000001</v>
      </c>
      <c r="H147" s="48">
        <v>289.52833000000004</v>
      </c>
      <c r="I147" s="48">
        <v>246427.63500000001</v>
      </c>
      <c r="J147" s="48">
        <f t="shared" si="44"/>
        <v>-236706.03467000002</v>
      </c>
      <c r="K147" s="48">
        <v>928.19353000000001</v>
      </c>
      <c r="L147" s="48">
        <v>3225.6732700000002</v>
      </c>
      <c r="M147" s="48">
        <v>30887.187999999998</v>
      </c>
      <c r="N147" s="48">
        <f t="shared" si="45"/>
        <v>-26733.321199999998</v>
      </c>
    </row>
    <row r="148" spans="2:14" s="1" customFormat="1" ht="50.1" hidden="1" customHeight="1">
      <c r="B148" s="77" t="s">
        <v>23</v>
      </c>
      <c r="C148" s="47">
        <v>172495.34619000001</v>
      </c>
      <c r="D148" s="47">
        <v>821.56131999999991</v>
      </c>
      <c r="E148" s="47">
        <v>17296.632000000001</v>
      </c>
      <c r="F148" s="47">
        <f t="shared" si="43"/>
        <v>156020.27551000001</v>
      </c>
      <c r="G148" s="47">
        <v>5961.2850499999995</v>
      </c>
      <c r="H148" s="47">
        <v>117.0822</v>
      </c>
      <c r="I148" s="47">
        <v>202959.37299999999</v>
      </c>
      <c r="J148" s="47">
        <f t="shared" si="44"/>
        <v>-196881.00574999998</v>
      </c>
      <c r="K148" s="47">
        <v>935.34870000000001</v>
      </c>
      <c r="L148" s="47">
        <v>5099.5002999999997</v>
      </c>
      <c r="M148" s="47">
        <v>14962.713</v>
      </c>
      <c r="N148" s="47">
        <f t="shared" si="45"/>
        <v>-8927.8639999999996</v>
      </c>
    </row>
    <row r="149" spans="2:14" s="1" customFormat="1" ht="50.1" hidden="1" customHeight="1">
      <c r="B149" s="76" t="s">
        <v>24</v>
      </c>
      <c r="C149" s="48">
        <v>100730.16488</v>
      </c>
      <c r="D149" s="48">
        <v>380.77557999999999</v>
      </c>
      <c r="E149" s="48">
        <v>13807.945</v>
      </c>
      <c r="F149" s="48">
        <f t="shared" si="43"/>
        <v>87302.995460000006</v>
      </c>
      <c r="G149" s="48">
        <v>1471.6196299999999</v>
      </c>
      <c r="H149" s="48">
        <v>529.59838000000002</v>
      </c>
      <c r="I149" s="48">
        <v>255252.19099999999</v>
      </c>
      <c r="J149" s="48">
        <f t="shared" si="44"/>
        <v>-253250.97298999998</v>
      </c>
      <c r="K149" s="48">
        <v>833.47567000000004</v>
      </c>
      <c r="L149" s="48">
        <v>4401.7461700000003</v>
      </c>
      <c r="M149" s="48">
        <v>12850.874</v>
      </c>
      <c r="N149" s="48">
        <f t="shared" si="45"/>
        <v>-7615.6521599999996</v>
      </c>
    </row>
    <row r="150" spans="2:14" s="1" customFormat="1" ht="50.1" hidden="1" customHeight="1">
      <c r="B150" s="77" t="s">
        <v>25</v>
      </c>
      <c r="C150" s="47">
        <v>101185.29775</v>
      </c>
      <c r="D150" s="47">
        <v>517.64845000000003</v>
      </c>
      <c r="E150" s="47">
        <v>15404.352999999999</v>
      </c>
      <c r="F150" s="47">
        <f t="shared" si="43"/>
        <v>86298.593199999988</v>
      </c>
      <c r="G150" s="47">
        <v>438.79300000000001</v>
      </c>
      <c r="H150" s="47">
        <v>335.04876999999999</v>
      </c>
      <c r="I150" s="47">
        <v>176410.69399999999</v>
      </c>
      <c r="J150" s="47">
        <f t="shared" si="44"/>
        <v>-175636.85222999999</v>
      </c>
      <c r="K150" s="47">
        <v>1845.8209199999999</v>
      </c>
      <c r="L150" s="47">
        <v>4846.6356399999995</v>
      </c>
      <c r="M150" s="47">
        <v>20832.437000000002</v>
      </c>
      <c r="N150" s="47">
        <f t="shared" si="45"/>
        <v>-14139.980440000003</v>
      </c>
    </row>
    <row r="151" spans="2:14" s="1" customFormat="1" ht="50.1" hidden="1" customHeight="1">
      <c r="B151" s="76" t="s">
        <v>26</v>
      </c>
      <c r="C151" s="48">
        <v>92271.921610000005</v>
      </c>
      <c r="D151" s="48">
        <v>1152.9835</v>
      </c>
      <c r="E151" s="48">
        <v>14683.618</v>
      </c>
      <c r="F151" s="48">
        <f t="shared" si="43"/>
        <v>78741.287110000005</v>
      </c>
      <c r="G151" s="48">
        <v>1031.4449999999999</v>
      </c>
      <c r="H151" s="48">
        <v>162.93586999999999</v>
      </c>
      <c r="I151" s="48">
        <v>123337.649</v>
      </c>
      <c r="J151" s="48">
        <f t="shared" si="44"/>
        <v>-122143.26813000001</v>
      </c>
      <c r="K151" s="48">
        <v>1745.84492</v>
      </c>
      <c r="L151" s="48">
        <v>6017.8404099999998</v>
      </c>
      <c r="M151" s="48">
        <v>7981.2030000000004</v>
      </c>
      <c r="N151" s="48">
        <f t="shared" si="45"/>
        <v>-217.51767000000018</v>
      </c>
    </row>
    <row r="152" spans="2:14" s="1" customFormat="1" ht="50.1" hidden="1" customHeight="1">
      <c r="B152" s="77" t="s">
        <v>27</v>
      </c>
      <c r="C152" s="47">
        <v>128036.03001</v>
      </c>
      <c r="D152" s="47">
        <v>1206.1588999999999</v>
      </c>
      <c r="E152" s="47">
        <v>14829.226000000001</v>
      </c>
      <c r="F152" s="47">
        <f t="shared" si="43"/>
        <v>114412.96291</v>
      </c>
      <c r="G152" s="47">
        <v>1032.1654900000001</v>
      </c>
      <c r="H152" s="47">
        <v>178.55106000000001</v>
      </c>
      <c r="I152" s="47">
        <v>111843.825</v>
      </c>
      <c r="J152" s="47">
        <f t="shared" si="44"/>
        <v>-110633.10845</v>
      </c>
      <c r="K152" s="47">
        <v>946.67600000000004</v>
      </c>
      <c r="L152" s="47">
        <v>4155.3699299999998</v>
      </c>
      <c r="M152" s="47">
        <v>4161.2309999999998</v>
      </c>
      <c r="N152" s="47">
        <f t="shared" si="45"/>
        <v>940.81493000000046</v>
      </c>
    </row>
    <row r="153" spans="2:14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2:14" s="1" customFormat="1" ht="50.1" hidden="1" customHeight="1">
      <c r="B154" s="76" t="s">
        <v>16</v>
      </c>
      <c r="C154" s="48">
        <v>61725.731540000001</v>
      </c>
      <c r="D154" s="48">
        <v>1494.7148300000001</v>
      </c>
      <c r="E154" s="48">
        <v>13046.757</v>
      </c>
      <c r="F154" s="48">
        <f t="shared" ref="F154:F165" si="46">C154+D154-E154</f>
        <v>50173.68937</v>
      </c>
      <c r="G154" s="48">
        <v>888.91686000000004</v>
      </c>
      <c r="H154" s="48">
        <v>184.78800000000001</v>
      </c>
      <c r="I154" s="48">
        <v>120347.459</v>
      </c>
      <c r="J154" s="48">
        <f t="shared" ref="J154:J165" si="47">G154+H154-I154</f>
        <v>-119273.75414</v>
      </c>
      <c r="K154" s="48">
        <v>705.90886</v>
      </c>
      <c r="L154" s="48">
        <v>7167.3438799999994</v>
      </c>
      <c r="M154" s="48">
        <v>7090.6180000000004</v>
      </c>
      <c r="N154" s="48">
        <f t="shared" ref="N154:N165" si="48">K154+L154-M154</f>
        <v>782.63473999999951</v>
      </c>
    </row>
    <row r="155" spans="2:14" s="1" customFormat="1" ht="50.1" hidden="1" customHeight="1">
      <c r="B155" s="77" t="s">
        <v>17</v>
      </c>
      <c r="C155" s="47">
        <v>65036.682500000003</v>
      </c>
      <c r="D155" s="47">
        <v>1613.47164</v>
      </c>
      <c r="E155" s="47">
        <v>13087.623</v>
      </c>
      <c r="F155" s="47">
        <f t="shared" si="46"/>
        <v>53562.531139999999</v>
      </c>
      <c r="G155" s="47">
        <v>696.08500000000004</v>
      </c>
      <c r="H155" s="47">
        <v>23.72822</v>
      </c>
      <c r="I155" s="47">
        <v>80203.523000000001</v>
      </c>
      <c r="J155" s="47">
        <f t="shared" si="47"/>
        <v>-79483.709780000005</v>
      </c>
      <c r="K155" s="47">
        <v>473.23548</v>
      </c>
      <c r="L155" s="47">
        <v>656.03570999999999</v>
      </c>
      <c r="M155" s="47">
        <v>14131.43</v>
      </c>
      <c r="N155" s="47">
        <f t="shared" si="48"/>
        <v>-13002.158810000001</v>
      </c>
    </row>
    <row r="156" spans="2:14" s="1" customFormat="1" ht="50.1" hidden="1" customHeight="1">
      <c r="B156" s="76" t="s">
        <v>18</v>
      </c>
      <c r="C156" s="48">
        <v>30155.292960000002</v>
      </c>
      <c r="D156" s="48">
        <v>1430.4378200000001</v>
      </c>
      <c r="E156" s="48">
        <v>12813.089</v>
      </c>
      <c r="F156" s="48">
        <f t="shared" si="46"/>
        <v>18772.641780000002</v>
      </c>
      <c r="G156" s="48">
        <v>1248.4359999999999</v>
      </c>
      <c r="H156" s="48">
        <v>93.450109999999995</v>
      </c>
      <c r="I156" s="48">
        <v>149579.755</v>
      </c>
      <c r="J156" s="48">
        <f t="shared" si="47"/>
        <v>-148237.86889000001</v>
      </c>
      <c r="K156" s="48">
        <v>207.60878</v>
      </c>
      <c r="L156" s="48">
        <v>7048.9913799999995</v>
      </c>
      <c r="M156" s="48">
        <v>11077.97</v>
      </c>
      <c r="N156" s="48">
        <f t="shared" si="48"/>
        <v>-3821.3698400000003</v>
      </c>
    </row>
    <row r="157" spans="2:14" s="1" customFormat="1" ht="50.1" hidden="1" customHeight="1">
      <c r="B157" s="77" t="s">
        <v>19</v>
      </c>
      <c r="C157" s="47">
        <v>79368.982329999999</v>
      </c>
      <c r="D157" s="47">
        <v>786.16946999999993</v>
      </c>
      <c r="E157" s="47">
        <v>15599.661</v>
      </c>
      <c r="F157" s="47">
        <f t="shared" si="46"/>
        <v>64555.490799999992</v>
      </c>
      <c r="G157" s="47">
        <v>3010.8249999999998</v>
      </c>
      <c r="H157" s="47">
        <v>121.03882</v>
      </c>
      <c r="I157" s="47">
        <v>139806.59899999999</v>
      </c>
      <c r="J157" s="47">
        <f t="shared" si="47"/>
        <v>-136674.73517999999</v>
      </c>
      <c r="K157" s="47">
        <v>223.30423999999999</v>
      </c>
      <c r="L157" s="47">
        <v>4709.85113</v>
      </c>
      <c r="M157" s="47">
        <v>10973.225</v>
      </c>
      <c r="N157" s="47">
        <f t="shared" si="48"/>
        <v>-6040.06963</v>
      </c>
    </row>
    <row r="158" spans="2:14" s="1" customFormat="1" ht="50.1" hidden="1" customHeight="1">
      <c r="B158" s="76" t="s">
        <v>20</v>
      </c>
      <c r="C158" s="48">
        <v>58570.674829999996</v>
      </c>
      <c r="D158" s="48">
        <v>914.12365</v>
      </c>
      <c r="E158" s="48">
        <v>16452.346000000001</v>
      </c>
      <c r="F158" s="48">
        <f t="shared" si="46"/>
        <v>43032.452479999993</v>
      </c>
      <c r="G158" s="48">
        <v>1912.7829999999999</v>
      </c>
      <c r="H158" s="48">
        <v>112.76739999999999</v>
      </c>
      <c r="I158" s="48">
        <v>110599.295</v>
      </c>
      <c r="J158" s="48">
        <f t="shared" si="47"/>
        <v>-108573.74460000001</v>
      </c>
      <c r="K158" s="48">
        <v>165.41914000000003</v>
      </c>
      <c r="L158" s="48">
        <v>989.64125000000001</v>
      </c>
      <c r="M158" s="48">
        <v>14489.808999999999</v>
      </c>
      <c r="N158" s="48">
        <f t="shared" si="48"/>
        <v>-13334.748609999999</v>
      </c>
    </row>
    <row r="159" spans="2:14" s="1" customFormat="1" ht="50.1" hidden="1" customHeight="1">
      <c r="B159" s="77" t="s">
        <v>21</v>
      </c>
      <c r="C159" s="47">
        <v>22710.253800000002</v>
      </c>
      <c r="D159" s="47">
        <v>1129.1888200000001</v>
      </c>
      <c r="E159" s="47">
        <v>16666.940999999999</v>
      </c>
      <c r="F159" s="47">
        <f t="shared" si="46"/>
        <v>7172.5016200000027</v>
      </c>
      <c r="G159" s="47">
        <v>2965.9185400000001</v>
      </c>
      <c r="H159" s="47">
        <v>330.28399999999999</v>
      </c>
      <c r="I159" s="47">
        <v>125891.85</v>
      </c>
      <c r="J159" s="47">
        <f t="shared" si="47"/>
        <v>-122595.64746000001</v>
      </c>
      <c r="K159" s="47">
        <v>118.19184</v>
      </c>
      <c r="L159" s="47">
        <v>6784.4632699999993</v>
      </c>
      <c r="M159" s="47">
        <v>5978.866</v>
      </c>
      <c r="N159" s="47">
        <f t="shared" si="48"/>
        <v>923.78910999999971</v>
      </c>
    </row>
    <row r="160" spans="2:14" s="1" customFormat="1" ht="50.1" hidden="1" customHeight="1">
      <c r="B160" s="76" t="s">
        <v>22</v>
      </c>
      <c r="C160" s="48">
        <v>26430.82271</v>
      </c>
      <c r="D160" s="48">
        <v>1008.17939</v>
      </c>
      <c r="E160" s="48">
        <v>18173.394</v>
      </c>
      <c r="F160" s="48">
        <f t="shared" si="46"/>
        <v>9265.6081000000013</v>
      </c>
      <c r="G160" s="48">
        <v>3755.6573100000001</v>
      </c>
      <c r="H160" s="48">
        <v>210.42</v>
      </c>
      <c r="I160" s="48">
        <v>198320.05</v>
      </c>
      <c r="J160" s="48">
        <f t="shared" si="47"/>
        <v>-194353.97269</v>
      </c>
      <c r="K160" s="48">
        <v>772.27003999999999</v>
      </c>
      <c r="L160" s="48">
        <v>54.378</v>
      </c>
      <c r="M160" s="48">
        <v>12152.93</v>
      </c>
      <c r="N160" s="48">
        <f t="shared" si="48"/>
        <v>-11326.28196</v>
      </c>
    </row>
    <row r="161" spans="2:14" s="1" customFormat="1" ht="50.1" hidden="1" customHeight="1">
      <c r="B161" s="77" t="s">
        <v>23</v>
      </c>
      <c r="C161" s="47">
        <v>66342.251019999996</v>
      </c>
      <c r="D161" s="47">
        <v>603.87148000000002</v>
      </c>
      <c r="E161" s="47">
        <v>13719.663</v>
      </c>
      <c r="F161" s="47">
        <f t="shared" si="46"/>
        <v>53226.459499999997</v>
      </c>
      <c r="G161" s="47">
        <v>2141.5590000000002</v>
      </c>
      <c r="H161" s="47">
        <v>238.71</v>
      </c>
      <c r="I161" s="47">
        <v>153860.67300000001</v>
      </c>
      <c r="J161" s="47">
        <f t="shared" si="47"/>
        <v>-151480.40400000001</v>
      </c>
      <c r="K161" s="47">
        <v>790.01774999999998</v>
      </c>
      <c r="L161" s="47">
        <v>8.0519999999999996</v>
      </c>
      <c r="M161" s="47">
        <v>10711.439</v>
      </c>
      <c r="N161" s="47">
        <f t="shared" si="48"/>
        <v>-9913.3692499999997</v>
      </c>
    </row>
    <row r="162" spans="2:14" s="1" customFormat="1" ht="50.1" hidden="1" customHeight="1">
      <c r="B162" s="76" t="s">
        <v>24</v>
      </c>
      <c r="C162" s="48">
        <v>78403.082829999999</v>
      </c>
      <c r="D162" s="48">
        <v>1770.5217500000001</v>
      </c>
      <c r="E162" s="48">
        <v>13007.210999999999</v>
      </c>
      <c r="F162" s="48">
        <f t="shared" si="46"/>
        <v>67166.393580000004</v>
      </c>
      <c r="G162" s="48">
        <v>572.44399999999996</v>
      </c>
      <c r="H162" s="48">
        <v>122.617</v>
      </c>
      <c r="I162" s="48">
        <v>202646.01699999999</v>
      </c>
      <c r="J162" s="48">
        <f t="shared" si="47"/>
        <v>-201950.95600000001</v>
      </c>
      <c r="K162" s="48">
        <v>400.64821000000001</v>
      </c>
      <c r="L162" s="48">
        <v>62.207999999999998</v>
      </c>
      <c r="M162" s="48">
        <v>6332.7489999999998</v>
      </c>
      <c r="N162" s="48">
        <f t="shared" si="48"/>
        <v>-5869.8927899999999</v>
      </c>
    </row>
    <row r="163" spans="2:14" s="1" customFormat="1" ht="50.1" hidden="1" customHeight="1">
      <c r="B163" s="77" t="s">
        <v>25</v>
      </c>
      <c r="C163" s="47">
        <v>71672.197520000002</v>
      </c>
      <c r="D163" s="47">
        <v>3052.9333300000003</v>
      </c>
      <c r="E163" s="47">
        <v>14843.924000000001</v>
      </c>
      <c r="F163" s="47">
        <f t="shared" si="46"/>
        <v>59881.206850000002</v>
      </c>
      <c r="G163" s="47">
        <v>1360.9751000000001</v>
      </c>
      <c r="H163" s="47">
        <v>330.87599999999998</v>
      </c>
      <c r="I163" s="47">
        <v>146072.10500000001</v>
      </c>
      <c r="J163" s="47">
        <f t="shared" si="47"/>
        <v>-144380.25390000001</v>
      </c>
      <c r="K163" s="47">
        <v>734.40674999999999</v>
      </c>
      <c r="L163" s="47">
        <v>64.149000000000001</v>
      </c>
      <c r="M163" s="47">
        <v>8927.357</v>
      </c>
      <c r="N163" s="47">
        <f t="shared" si="48"/>
        <v>-8128.8012500000004</v>
      </c>
    </row>
    <row r="164" spans="2:14" s="1" customFormat="1" ht="50.1" hidden="1" customHeight="1">
      <c r="B164" s="76" t="s">
        <v>26</v>
      </c>
      <c r="C164" s="48">
        <v>35318.910090000005</v>
      </c>
      <c r="D164" s="48">
        <v>1076.52495</v>
      </c>
      <c r="E164" s="48">
        <v>10491.688</v>
      </c>
      <c r="F164" s="48">
        <f t="shared" si="46"/>
        <v>25903.747040000002</v>
      </c>
      <c r="G164" s="48">
        <v>1042.586</v>
      </c>
      <c r="H164" s="48">
        <v>283.803</v>
      </c>
      <c r="I164" s="48">
        <v>222941.43100000001</v>
      </c>
      <c r="J164" s="48">
        <f t="shared" si="47"/>
        <v>-221615.04200000002</v>
      </c>
      <c r="K164" s="48">
        <v>621.44479000000001</v>
      </c>
      <c r="L164" s="48">
        <v>3.3250000000000002</v>
      </c>
      <c r="M164" s="48">
        <v>4402.16</v>
      </c>
      <c r="N164" s="48">
        <f t="shared" si="48"/>
        <v>-3777.3902099999996</v>
      </c>
    </row>
    <row r="165" spans="2:14" s="1" customFormat="1" ht="50.1" hidden="1" customHeight="1">
      <c r="B165" s="77" t="s">
        <v>27</v>
      </c>
      <c r="C165" s="47">
        <v>39623.996850000003</v>
      </c>
      <c r="D165" s="47">
        <v>2654.3059500000004</v>
      </c>
      <c r="E165" s="47">
        <v>13174.019</v>
      </c>
      <c r="F165" s="47">
        <f t="shared" si="46"/>
        <v>29104.283800000005</v>
      </c>
      <c r="G165" s="47">
        <v>489.41300000000001</v>
      </c>
      <c r="H165" s="47">
        <v>406.57100000000003</v>
      </c>
      <c r="I165" s="47">
        <v>155045.81299999999</v>
      </c>
      <c r="J165" s="47">
        <f t="shared" si="47"/>
        <v>-154149.829</v>
      </c>
      <c r="K165" s="47">
        <v>911.39</v>
      </c>
      <c r="L165" s="47">
        <v>113.21599999999999</v>
      </c>
      <c r="M165" s="47">
        <v>11499.171</v>
      </c>
      <c r="N165" s="47">
        <f t="shared" si="48"/>
        <v>-10474.565000000001</v>
      </c>
    </row>
    <row r="166" spans="2:14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2:14" s="1" customFormat="1" ht="50.1" hidden="1" customHeight="1">
      <c r="B167" s="76" t="s">
        <v>16</v>
      </c>
      <c r="C167" s="48">
        <v>39797.08799</v>
      </c>
      <c r="D167" s="48">
        <v>862.11900000000003</v>
      </c>
      <c r="E167" s="48">
        <v>15635.496999999999</v>
      </c>
      <c r="F167" s="48">
        <f t="shared" ref="F167:F178" si="49">C167+D167-E167</f>
        <v>25023.709989999999</v>
      </c>
      <c r="G167" s="48">
        <v>18592.583999999999</v>
      </c>
      <c r="H167" s="48">
        <v>175.63200000000001</v>
      </c>
      <c r="I167" s="48">
        <v>161668.48499999999</v>
      </c>
      <c r="J167" s="48">
        <f t="shared" ref="J167:J178" si="50">G167+H167-I167</f>
        <v>-142900.26899999997</v>
      </c>
      <c r="K167" s="48">
        <v>402.00099999999998</v>
      </c>
      <c r="L167" s="48">
        <v>228.7</v>
      </c>
      <c r="M167" s="48">
        <v>5028.7449999999999</v>
      </c>
      <c r="N167" s="48">
        <f t="shared" ref="N167:N178" si="51">K167+L167-M167</f>
        <v>-4398.0439999999999</v>
      </c>
    </row>
    <row r="168" spans="2:14" s="1" customFormat="1" ht="50.1" hidden="1" customHeight="1">
      <c r="B168" s="77" t="s">
        <v>17</v>
      </c>
      <c r="C168" s="47">
        <v>56918.567990000003</v>
      </c>
      <c r="D168" s="47">
        <v>567.79281999999989</v>
      </c>
      <c r="E168" s="47">
        <v>12225.02</v>
      </c>
      <c r="F168" s="47">
        <f t="shared" si="49"/>
        <v>45261.340810000009</v>
      </c>
      <c r="G168" s="47">
        <v>743.91300000000001</v>
      </c>
      <c r="H168" s="47">
        <v>78.674999999999997</v>
      </c>
      <c r="I168" s="47">
        <v>183979.31400000001</v>
      </c>
      <c r="J168" s="47">
        <f t="shared" si="50"/>
        <v>-183156.72600000002</v>
      </c>
      <c r="K168" s="47">
        <v>689.31167000000005</v>
      </c>
      <c r="L168" s="47">
        <v>6.7850000000000001</v>
      </c>
      <c r="M168" s="47">
        <v>6665.1239999999998</v>
      </c>
      <c r="N168" s="47">
        <f t="shared" si="51"/>
        <v>-5969.0273299999999</v>
      </c>
    </row>
    <row r="169" spans="2:14" s="1" customFormat="1" ht="50.1" hidden="1" customHeight="1">
      <c r="B169" s="76" t="s">
        <v>18</v>
      </c>
      <c r="C169" s="48">
        <v>57731.512999999999</v>
      </c>
      <c r="D169" s="48">
        <v>1117.681</v>
      </c>
      <c r="E169" s="48">
        <v>13628.861999999999</v>
      </c>
      <c r="F169" s="48">
        <f t="shared" si="49"/>
        <v>45220.331999999995</v>
      </c>
      <c r="G169" s="48">
        <v>18670.985000000001</v>
      </c>
      <c r="H169" s="48">
        <v>112.69499999999999</v>
      </c>
      <c r="I169" s="48">
        <v>184436.04699999999</v>
      </c>
      <c r="J169" s="48">
        <f t="shared" si="50"/>
        <v>-165652.367</v>
      </c>
      <c r="K169" s="48">
        <v>514.697</v>
      </c>
      <c r="L169" s="48">
        <v>157.36199999999999</v>
      </c>
      <c r="M169" s="48">
        <v>6744.2449999999999</v>
      </c>
      <c r="N169" s="48">
        <f t="shared" si="51"/>
        <v>-6072.1859999999997</v>
      </c>
    </row>
    <row r="170" spans="2:14" s="1" customFormat="1" ht="50.1" hidden="1" customHeight="1">
      <c r="B170" s="77" t="s">
        <v>19</v>
      </c>
      <c r="C170" s="47">
        <v>73135.849000000002</v>
      </c>
      <c r="D170" s="47">
        <v>624.726</v>
      </c>
      <c r="E170" s="47">
        <v>14172.781000000001</v>
      </c>
      <c r="F170" s="47">
        <f t="shared" si="49"/>
        <v>59587.793999999994</v>
      </c>
      <c r="G170" s="47">
        <v>955.86199999999997</v>
      </c>
      <c r="H170" s="47">
        <v>82.135999999999996</v>
      </c>
      <c r="I170" s="47">
        <v>199312.20600000001</v>
      </c>
      <c r="J170" s="47">
        <f t="shared" si="50"/>
        <v>-198274.20800000001</v>
      </c>
      <c r="K170" s="47">
        <v>331.30900000000003</v>
      </c>
      <c r="L170" s="47">
        <v>75.768000000000001</v>
      </c>
      <c r="M170" s="47">
        <v>8336.0030000000006</v>
      </c>
      <c r="N170" s="47">
        <f t="shared" si="51"/>
        <v>-7928.9260000000004</v>
      </c>
    </row>
    <row r="171" spans="2:14" s="1" customFormat="1" ht="50.1" hidden="1" customHeight="1">
      <c r="B171" s="76" t="s">
        <v>20</v>
      </c>
      <c r="C171" s="48">
        <v>71623.239000000001</v>
      </c>
      <c r="D171" s="48">
        <v>1094.623</v>
      </c>
      <c r="E171" s="48">
        <v>14020.114</v>
      </c>
      <c r="F171" s="48">
        <f t="shared" si="49"/>
        <v>58697.748000000007</v>
      </c>
      <c r="G171" s="48">
        <v>1665.991</v>
      </c>
      <c r="H171" s="48">
        <v>388.791</v>
      </c>
      <c r="I171" s="48">
        <v>147645.47899999999</v>
      </c>
      <c r="J171" s="48">
        <f t="shared" si="50"/>
        <v>-145590.69699999999</v>
      </c>
      <c r="K171" s="48">
        <v>463.95800000000003</v>
      </c>
      <c r="L171" s="48">
        <v>42.798999999999999</v>
      </c>
      <c r="M171" s="48">
        <v>7552.0510000000004</v>
      </c>
      <c r="N171" s="48">
        <f t="shared" si="51"/>
        <v>-7045.2940000000008</v>
      </c>
    </row>
    <row r="172" spans="2:14" s="1" customFormat="1" ht="50.1" hidden="1" customHeight="1">
      <c r="B172" s="77" t="s">
        <v>21</v>
      </c>
      <c r="C172" s="47">
        <v>71968.354000000007</v>
      </c>
      <c r="D172" s="47">
        <v>687.66399999999999</v>
      </c>
      <c r="E172" s="47">
        <v>18795.892</v>
      </c>
      <c r="F172" s="47">
        <f t="shared" si="49"/>
        <v>53860.126000000011</v>
      </c>
      <c r="G172" s="47">
        <v>429.70299999999997</v>
      </c>
      <c r="H172" s="47">
        <v>66.641000000000005</v>
      </c>
      <c r="I172" s="47">
        <v>157967.274</v>
      </c>
      <c r="J172" s="47">
        <f t="shared" si="50"/>
        <v>-157470.93</v>
      </c>
      <c r="K172" s="47">
        <v>145.429</v>
      </c>
      <c r="L172" s="47">
        <v>15.59</v>
      </c>
      <c r="M172" s="47">
        <v>6910.3010000000004</v>
      </c>
      <c r="N172" s="47">
        <f t="shared" si="51"/>
        <v>-6749.2820000000002</v>
      </c>
    </row>
    <row r="173" spans="2:14" s="1" customFormat="1" ht="50.1" hidden="1" customHeight="1">
      <c r="B173" s="76" t="s">
        <v>22</v>
      </c>
      <c r="C173" s="48">
        <v>54840.927000000003</v>
      </c>
      <c r="D173" s="48">
        <v>1598.1669999999999</v>
      </c>
      <c r="E173" s="48">
        <v>20953.98</v>
      </c>
      <c r="F173" s="48">
        <f t="shared" si="49"/>
        <v>35485.114000000001</v>
      </c>
      <c r="G173" s="48">
        <v>783.78300000000002</v>
      </c>
      <c r="H173" s="48">
        <v>343.101</v>
      </c>
      <c r="I173" s="48">
        <v>187931.51459999999</v>
      </c>
      <c r="J173" s="48">
        <f t="shared" si="50"/>
        <v>-186804.6306</v>
      </c>
      <c r="K173" s="48">
        <v>109.474</v>
      </c>
      <c r="L173" s="48">
        <v>6.569</v>
      </c>
      <c r="M173" s="48">
        <v>6139.0240000000003</v>
      </c>
      <c r="N173" s="48">
        <f t="shared" si="51"/>
        <v>-6022.9810000000007</v>
      </c>
    </row>
    <row r="174" spans="2:14" s="1" customFormat="1" ht="50.1" hidden="1" customHeight="1">
      <c r="B174" s="77" t="s">
        <v>23</v>
      </c>
      <c r="C174" s="47">
        <v>46544.053</v>
      </c>
      <c r="D174" s="47">
        <v>2849.5859999999998</v>
      </c>
      <c r="E174" s="47">
        <v>18602.406999999999</v>
      </c>
      <c r="F174" s="47">
        <f t="shared" si="49"/>
        <v>30791.232000000004</v>
      </c>
      <c r="G174" s="47">
        <v>1011.766</v>
      </c>
      <c r="H174" s="47">
        <v>125.312</v>
      </c>
      <c r="I174" s="47">
        <v>204952.18059999999</v>
      </c>
      <c r="J174" s="47">
        <f t="shared" si="50"/>
        <v>-203815.10259999998</v>
      </c>
      <c r="K174" s="47">
        <v>48.057000000000002</v>
      </c>
      <c r="L174" s="47">
        <v>21.347999999999999</v>
      </c>
      <c r="M174" s="47">
        <v>8715.4110000000001</v>
      </c>
      <c r="N174" s="47">
        <f t="shared" si="51"/>
        <v>-8646.0059999999994</v>
      </c>
    </row>
    <row r="175" spans="2:14" s="1" customFormat="1" ht="50.1" hidden="1" customHeight="1">
      <c r="B175" s="76" t="s">
        <v>24</v>
      </c>
      <c r="C175" s="48">
        <v>96370.206999999995</v>
      </c>
      <c r="D175" s="48">
        <v>1610.579</v>
      </c>
      <c r="E175" s="48">
        <v>18373.221000000001</v>
      </c>
      <c r="F175" s="48">
        <f t="shared" si="49"/>
        <v>79607.564999999988</v>
      </c>
      <c r="G175" s="48">
        <v>369.005</v>
      </c>
      <c r="H175" s="48">
        <v>104.396</v>
      </c>
      <c r="I175" s="48">
        <v>213557.351</v>
      </c>
      <c r="J175" s="48">
        <f t="shared" si="50"/>
        <v>-213083.94999999998</v>
      </c>
      <c r="K175" s="48">
        <v>223.56</v>
      </c>
      <c r="L175" s="48">
        <v>36.103000000000002</v>
      </c>
      <c r="M175" s="48">
        <v>7070.9470000000001</v>
      </c>
      <c r="N175" s="48">
        <f t="shared" si="51"/>
        <v>-6811.2839999999997</v>
      </c>
    </row>
    <row r="176" spans="2:14" s="1" customFormat="1" ht="50.1" hidden="1" customHeight="1">
      <c r="B176" s="77" t="s">
        <v>25</v>
      </c>
      <c r="C176" s="47">
        <v>68134.900999999998</v>
      </c>
      <c r="D176" s="47">
        <v>1065.682</v>
      </c>
      <c r="E176" s="47">
        <v>18755.72</v>
      </c>
      <c r="F176" s="47">
        <f t="shared" si="49"/>
        <v>50444.862999999998</v>
      </c>
      <c r="G176" s="47">
        <v>515.79100000000005</v>
      </c>
      <c r="H176" s="47">
        <v>26.951000000000001</v>
      </c>
      <c r="I176" s="47">
        <v>305860.47700000001</v>
      </c>
      <c r="J176" s="47">
        <f t="shared" si="50"/>
        <v>-305317.73499999999</v>
      </c>
      <c r="K176" s="47">
        <v>686.05600000000004</v>
      </c>
      <c r="L176" s="47">
        <v>219.41</v>
      </c>
      <c r="M176" s="47">
        <v>7799.4620000000004</v>
      </c>
      <c r="N176" s="47">
        <f t="shared" si="51"/>
        <v>-6893.9960000000001</v>
      </c>
    </row>
    <row r="177" spans="2:14" s="1" customFormat="1" ht="50.1" hidden="1" customHeight="1">
      <c r="B177" s="76" t="s">
        <v>26</v>
      </c>
      <c r="C177" s="48">
        <v>75927.070000000007</v>
      </c>
      <c r="D177" s="48">
        <v>1064.643</v>
      </c>
      <c r="E177" s="48">
        <v>14665.492</v>
      </c>
      <c r="F177" s="48">
        <f t="shared" si="49"/>
        <v>62326.221000000005</v>
      </c>
      <c r="G177" s="48">
        <v>1327.7270000000001</v>
      </c>
      <c r="H177" s="48">
        <v>185.01</v>
      </c>
      <c r="I177" s="48">
        <v>237836.75399999999</v>
      </c>
      <c r="J177" s="48">
        <f t="shared" si="50"/>
        <v>-236324.01699999999</v>
      </c>
      <c r="K177" s="48">
        <v>822.83799999999997</v>
      </c>
      <c r="L177" s="48">
        <v>0</v>
      </c>
      <c r="M177" s="48">
        <v>8721.0560000000005</v>
      </c>
      <c r="N177" s="48">
        <f t="shared" si="51"/>
        <v>-7898.2180000000008</v>
      </c>
    </row>
    <row r="178" spans="2:14" s="1" customFormat="1" ht="50.1" hidden="1" customHeight="1">
      <c r="B178" s="77" t="s">
        <v>27</v>
      </c>
      <c r="C178" s="47">
        <v>77705.179999999993</v>
      </c>
      <c r="D178" s="47">
        <v>1212.865</v>
      </c>
      <c r="E178" s="47">
        <v>16923.707999999999</v>
      </c>
      <c r="F178" s="47">
        <f t="shared" si="49"/>
        <v>61994.337</v>
      </c>
      <c r="G178" s="47">
        <v>932.98500000000001</v>
      </c>
      <c r="H178" s="47">
        <v>82.289000000000001</v>
      </c>
      <c r="I178" s="47">
        <v>256115.99100000001</v>
      </c>
      <c r="J178" s="47">
        <f t="shared" si="50"/>
        <v>-255100.717</v>
      </c>
      <c r="K178" s="47">
        <v>3407.1190000000001</v>
      </c>
      <c r="L178" s="47">
        <v>283.89800000000002</v>
      </c>
      <c r="M178" s="47">
        <v>10861.87</v>
      </c>
      <c r="N178" s="47">
        <f t="shared" si="51"/>
        <v>-7170.853000000001</v>
      </c>
    </row>
    <row r="179" spans="2:14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2:14" s="1" customFormat="1" ht="50.1" hidden="1" customHeight="1">
      <c r="B180" s="76" t="s">
        <v>16</v>
      </c>
      <c r="C180" s="48">
        <v>83031.119000000006</v>
      </c>
      <c r="D180" s="48">
        <v>1617.6869999999999</v>
      </c>
      <c r="E180" s="48">
        <v>20508.794999999998</v>
      </c>
      <c r="F180" s="48">
        <f t="shared" ref="F180:F191" si="52">C180+D180-E180</f>
        <v>64140.011000000013</v>
      </c>
      <c r="G180" s="48">
        <v>1230.9590000000001</v>
      </c>
      <c r="H180" s="48">
        <v>385.06700000000001</v>
      </c>
      <c r="I180" s="48">
        <v>265855.41100000002</v>
      </c>
      <c r="J180" s="48">
        <f t="shared" ref="J180:J191" si="53">G180+H180-I180</f>
        <v>-264239.38500000001</v>
      </c>
      <c r="K180" s="48">
        <v>1635.566</v>
      </c>
      <c r="L180" s="48">
        <v>138.82900000000001</v>
      </c>
      <c r="M180" s="48">
        <v>8108.1120000000001</v>
      </c>
      <c r="N180" s="48">
        <f t="shared" ref="N180:N191" si="54">K180+L180-M180</f>
        <v>-6333.7170000000006</v>
      </c>
    </row>
    <row r="181" spans="2:14" s="1" customFormat="1" ht="50.1" hidden="1" customHeight="1">
      <c r="B181" s="77" t="s">
        <v>17</v>
      </c>
      <c r="C181" s="47">
        <v>74762.664999999994</v>
      </c>
      <c r="D181" s="47">
        <v>961.3</v>
      </c>
      <c r="E181" s="47">
        <v>20113.561000000002</v>
      </c>
      <c r="F181" s="47">
        <f t="shared" si="52"/>
        <v>55610.403999999995</v>
      </c>
      <c r="G181" s="47">
        <v>638.37599999999998</v>
      </c>
      <c r="H181" s="47">
        <v>165.536</v>
      </c>
      <c r="I181" s="47">
        <v>210203.008</v>
      </c>
      <c r="J181" s="47">
        <f t="shared" si="53"/>
        <v>-209399.09599999999</v>
      </c>
      <c r="K181" s="47">
        <v>813.60699999999997</v>
      </c>
      <c r="L181" s="47">
        <v>284.83600000000001</v>
      </c>
      <c r="M181" s="47">
        <v>7490.8450000000003</v>
      </c>
      <c r="N181" s="47">
        <f t="shared" si="54"/>
        <v>-6392.402</v>
      </c>
    </row>
    <row r="182" spans="2:14" s="1" customFormat="1" ht="50.1" hidden="1" customHeight="1">
      <c r="B182" s="76" t="s">
        <v>18</v>
      </c>
      <c r="C182" s="48">
        <v>77786.335000000006</v>
      </c>
      <c r="D182" s="48">
        <v>1414.84</v>
      </c>
      <c r="E182" s="48">
        <v>18937.701000000001</v>
      </c>
      <c r="F182" s="48">
        <f t="shared" si="52"/>
        <v>60263.474000000002</v>
      </c>
      <c r="G182" s="48">
        <v>773.18700000000001</v>
      </c>
      <c r="H182" s="48">
        <v>722.76099999999997</v>
      </c>
      <c r="I182" s="48">
        <v>357032.22600000002</v>
      </c>
      <c r="J182" s="48">
        <f t="shared" si="53"/>
        <v>-355536.27800000005</v>
      </c>
      <c r="K182" s="48">
        <v>1241.4090000000001</v>
      </c>
      <c r="L182" s="48">
        <v>133.61699999999999</v>
      </c>
      <c r="M182" s="48">
        <v>23898.526999999998</v>
      </c>
      <c r="N182" s="48">
        <f t="shared" si="54"/>
        <v>-22523.500999999997</v>
      </c>
    </row>
    <row r="183" spans="2:14" s="1" customFormat="1" ht="50.1" hidden="1" customHeight="1">
      <c r="B183" s="77" t="s">
        <v>19</v>
      </c>
      <c r="C183" s="47">
        <v>89720.626000000004</v>
      </c>
      <c r="D183" s="47">
        <v>2212.4490000000001</v>
      </c>
      <c r="E183" s="47">
        <v>18167.635999999999</v>
      </c>
      <c r="F183" s="47">
        <f t="shared" si="52"/>
        <v>73765.438999999998</v>
      </c>
      <c r="G183" s="47">
        <v>192.648</v>
      </c>
      <c r="H183" s="47">
        <v>326.51400000000001</v>
      </c>
      <c r="I183" s="47">
        <v>373904.08299999998</v>
      </c>
      <c r="J183" s="47">
        <f t="shared" si="53"/>
        <v>-373384.92099999997</v>
      </c>
      <c r="K183" s="47">
        <v>1360.8140000000001</v>
      </c>
      <c r="L183" s="47">
        <v>133.547</v>
      </c>
      <c r="M183" s="47">
        <v>8591.4879999999994</v>
      </c>
      <c r="N183" s="47">
        <f t="shared" si="54"/>
        <v>-7097.1269999999995</v>
      </c>
    </row>
    <row r="184" spans="2:14" s="1" customFormat="1" ht="50.1" hidden="1" customHeight="1">
      <c r="B184" s="76" t="s">
        <v>20</v>
      </c>
      <c r="C184" s="48">
        <v>115719.84299999999</v>
      </c>
      <c r="D184" s="48">
        <v>5176.8909999999996</v>
      </c>
      <c r="E184" s="48">
        <v>20915.518</v>
      </c>
      <c r="F184" s="48">
        <f t="shared" si="52"/>
        <v>99981.216</v>
      </c>
      <c r="G184" s="48">
        <v>510.60899999999998</v>
      </c>
      <c r="H184" s="48">
        <v>28.681000000000001</v>
      </c>
      <c r="I184" s="48">
        <v>362022.47399999999</v>
      </c>
      <c r="J184" s="48">
        <f t="shared" si="53"/>
        <v>-361483.18400000001</v>
      </c>
      <c r="K184" s="48">
        <v>955.43200000000002</v>
      </c>
      <c r="L184" s="48">
        <v>219.78899999999999</v>
      </c>
      <c r="M184" s="48">
        <v>11594.043</v>
      </c>
      <c r="N184" s="48">
        <f t="shared" si="54"/>
        <v>-10418.822</v>
      </c>
    </row>
    <row r="185" spans="2:14" s="1" customFormat="1" ht="50.1" hidden="1" customHeight="1">
      <c r="B185" s="77" t="s">
        <v>21</v>
      </c>
      <c r="C185" s="47">
        <v>85169.601999999999</v>
      </c>
      <c r="D185" s="47">
        <v>1229.6030000000001</v>
      </c>
      <c r="E185" s="47">
        <v>26709.69</v>
      </c>
      <c r="F185" s="47">
        <f t="shared" si="52"/>
        <v>59689.514999999999</v>
      </c>
      <c r="G185" s="47">
        <v>755.05399999999997</v>
      </c>
      <c r="H185" s="47">
        <v>217.51599999999999</v>
      </c>
      <c r="I185" s="47">
        <v>359722.51299999998</v>
      </c>
      <c r="J185" s="47">
        <f t="shared" si="53"/>
        <v>-358749.94299999997</v>
      </c>
      <c r="K185" s="47">
        <v>314.21300000000002</v>
      </c>
      <c r="L185" s="47">
        <v>52.707999999999998</v>
      </c>
      <c r="M185" s="47">
        <v>9708.6170000000002</v>
      </c>
      <c r="N185" s="47">
        <f t="shared" si="54"/>
        <v>-9341.6959999999999</v>
      </c>
    </row>
    <row r="186" spans="2:14" s="1" customFormat="1" ht="50.1" hidden="1" customHeight="1">
      <c r="B186" s="76" t="s">
        <v>22</v>
      </c>
      <c r="C186" s="48">
        <v>88010.426999999996</v>
      </c>
      <c r="D186" s="48">
        <v>701.44100000000003</v>
      </c>
      <c r="E186" s="48">
        <v>19576.257000000001</v>
      </c>
      <c r="F186" s="48">
        <f t="shared" si="52"/>
        <v>69135.611000000004</v>
      </c>
      <c r="G186" s="48">
        <v>1383.2560000000001</v>
      </c>
      <c r="H186" s="48">
        <v>358.84699999999998</v>
      </c>
      <c r="I186" s="48">
        <v>269748.85800000001</v>
      </c>
      <c r="J186" s="48">
        <f t="shared" si="53"/>
        <v>-268006.755</v>
      </c>
      <c r="K186" s="48">
        <v>63.128</v>
      </c>
      <c r="L186" s="48">
        <v>96.183000000000007</v>
      </c>
      <c r="M186" s="48">
        <v>17452.688999999998</v>
      </c>
      <c r="N186" s="48">
        <f t="shared" si="54"/>
        <v>-17293.377999999997</v>
      </c>
    </row>
    <row r="187" spans="2:14" s="1" customFormat="1" ht="50.1" hidden="1" customHeight="1">
      <c r="B187" s="77" t="s">
        <v>23</v>
      </c>
      <c r="C187" s="47">
        <v>94455.544999999998</v>
      </c>
      <c r="D187" s="47">
        <v>2290.0830000000001</v>
      </c>
      <c r="E187" s="47">
        <v>17412.888999999999</v>
      </c>
      <c r="F187" s="47">
        <f t="shared" si="52"/>
        <v>79332.739000000001</v>
      </c>
      <c r="G187" s="47">
        <v>1450.7619999999999</v>
      </c>
      <c r="H187" s="47">
        <v>295.13799999999998</v>
      </c>
      <c r="I187" s="47">
        <v>300619.26299999998</v>
      </c>
      <c r="J187" s="47">
        <f t="shared" si="53"/>
        <v>-298873.36299999995</v>
      </c>
      <c r="K187" s="47">
        <v>86.852999999999994</v>
      </c>
      <c r="L187" s="47">
        <v>222.41800000000001</v>
      </c>
      <c r="M187" s="47">
        <v>10903.991</v>
      </c>
      <c r="N187" s="47">
        <f t="shared" si="54"/>
        <v>-10594.72</v>
      </c>
    </row>
    <row r="188" spans="2:14" s="1" customFormat="1" ht="50.1" hidden="1" customHeight="1">
      <c r="B188" s="76" t="s">
        <v>24</v>
      </c>
      <c r="C188" s="48">
        <v>113893.31600000001</v>
      </c>
      <c r="D188" s="48">
        <v>5009.8270000000002</v>
      </c>
      <c r="E188" s="48">
        <v>19004.674999999999</v>
      </c>
      <c r="F188" s="48">
        <f t="shared" si="52"/>
        <v>99898.468000000008</v>
      </c>
      <c r="G188" s="48">
        <v>1344.759</v>
      </c>
      <c r="H188" s="48">
        <v>499.10599999999999</v>
      </c>
      <c r="I188" s="48">
        <v>380583.11800000002</v>
      </c>
      <c r="J188" s="48">
        <f t="shared" si="53"/>
        <v>-378739.25300000003</v>
      </c>
      <c r="K188" s="48">
        <v>1415.701</v>
      </c>
      <c r="L188" s="48">
        <v>25.864999999999998</v>
      </c>
      <c r="M188" s="48">
        <v>8208.509</v>
      </c>
      <c r="N188" s="48">
        <f t="shared" si="54"/>
        <v>-6766.9430000000002</v>
      </c>
    </row>
    <row r="189" spans="2:14" s="1" customFormat="1" ht="50.1" hidden="1" customHeight="1">
      <c r="B189" s="77" t="s">
        <v>25</v>
      </c>
      <c r="C189" s="47">
        <v>102211.667</v>
      </c>
      <c r="D189" s="47">
        <v>2058.1590000000001</v>
      </c>
      <c r="E189" s="47">
        <v>24224.348000000002</v>
      </c>
      <c r="F189" s="47">
        <f t="shared" si="52"/>
        <v>80045.478000000003</v>
      </c>
      <c r="G189" s="47">
        <v>1015.298</v>
      </c>
      <c r="H189" s="47">
        <v>370.24299999999999</v>
      </c>
      <c r="I189" s="47">
        <v>267000.37400000001</v>
      </c>
      <c r="J189" s="47">
        <f t="shared" si="53"/>
        <v>-265614.83299999998</v>
      </c>
      <c r="K189" s="47">
        <v>1707.902</v>
      </c>
      <c r="L189" s="47">
        <v>130.71600000000001</v>
      </c>
      <c r="M189" s="47">
        <v>12986.51</v>
      </c>
      <c r="N189" s="47">
        <f t="shared" si="54"/>
        <v>-11147.892</v>
      </c>
    </row>
    <row r="190" spans="2:14" s="1" customFormat="1" ht="50.1" hidden="1" customHeight="1">
      <c r="B190" s="76" t="s">
        <v>26</v>
      </c>
      <c r="C190" s="48">
        <v>95520.258000000002</v>
      </c>
      <c r="D190" s="48">
        <v>3972.7420000000002</v>
      </c>
      <c r="E190" s="48">
        <v>15833.103999999999</v>
      </c>
      <c r="F190" s="48">
        <f t="shared" si="52"/>
        <v>83659.896000000008</v>
      </c>
      <c r="G190" s="48">
        <v>624.41099999999994</v>
      </c>
      <c r="H190" s="48">
        <v>217.77500000000001</v>
      </c>
      <c r="I190" s="48">
        <v>426835.989</v>
      </c>
      <c r="J190" s="48">
        <f t="shared" si="53"/>
        <v>-425993.80300000001</v>
      </c>
      <c r="K190" s="48">
        <v>885.72</v>
      </c>
      <c r="L190" s="48">
        <v>28.661999999999999</v>
      </c>
      <c r="M190" s="48">
        <v>14665.873</v>
      </c>
      <c r="N190" s="48">
        <f t="shared" si="54"/>
        <v>-13751.491</v>
      </c>
    </row>
    <row r="191" spans="2:14" s="1" customFormat="1" ht="50.1" hidden="1" customHeight="1">
      <c r="B191" s="77" t="s">
        <v>27</v>
      </c>
      <c r="C191" s="47">
        <v>118329.65</v>
      </c>
      <c r="D191" s="47">
        <v>1185.528</v>
      </c>
      <c r="E191" s="47">
        <v>24088.537700000001</v>
      </c>
      <c r="F191" s="47">
        <f t="shared" si="52"/>
        <v>95426.640299999999</v>
      </c>
      <c r="G191" s="47">
        <v>947.45799999999997</v>
      </c>
      <c r="H191" s="47">
        <v>352.40199999999999</v>
      </c>
      <c r="I191" s="47">
        <v>347869.20155</v>
      </c>
      <c r="J191" s="47">
        <f t="shared" si="53"/>
        <v>-346569.34155000001</v>
      </c>
      <c r="K191" s="47">
        <v>1491.2619999999999</v>
      </c>
      <c r="L191" s="47">
        <v>21.241</v>
      </c>
      <c r="M191" s="47">
        <v>10504.516</v>
      </c>
      <c r="N191" s="47">
        <f t="shared" si="54"/>
        <v>-8992.012999999999</v>
      </c>
    </row>
    <row r="192" spans="2:14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2:14" s="1" customFormat="1" ht="50.1" hidden="1" customHeight="1">
      <c r="B193" s="76" t="s">
        <v>16</v>
      </c>
      <c r="C193" s="48">
        <v>115363.55899999999</v>
      </c>
      <c r="D193" s="48">
        <v>2037.3040000000001</v>
      </c>
      <c r="E193" s="48">
        <v>19320.098999999998</v>
      </c>
      <c r="F193" s="48">
        <f t="shared" ref="F193:F204" si="55">C193+D193-E193</f>
        <v>98080.763999999996</v>
      </c>
      <c r="G193" s="48">
        <v>877.51900000000001</v>
      </c>
      <c r="H193" s="48">
        <v>153.88200000000001</v>
      </c>
      <c r="I193" s="48">
        <v>487034.80900000001</v>
      </c>
      <c r="J193" s="48">
        <f t="shared" ref="J193:J204" si="56">G193+H193-I193</f>
        <v>-486003.408</v>
      </c>
      <c r="K193" s="48">
        <v>2051.5140000000001</v>
      </c>
      <c r="L193" s="48">
        <v>50.165999999999997</v>
      </c>
      <c r="M193" s="48">
        <v>15644.954</v>
      </c>
      <c r="N193" s="48">
        <f t="shared" ref="N193:N204" si="57">K193+L193-M193</f>
        <v>-13543.273999999999</v>
      </c>
    </row>
    <row r="194" spans="2:14" s="1" customFormat="1" ht="50.1" hidden="1" customHeight="1">
      <c r="B194" s="77" t="s">
        <v>17</v>
      </c>
      <c r="C194" s="47">
        <v>77352.698999999993</v>
      </c>
      <c r="D194" s="47">
        <v>1181.4079999999999</v>
      </c>
      <c r="E194" s="47">
        <v>19987.677</v>
      </c>
      <c r="F194" s="47">
        <f t="shared" si="55"/>
        <v>58546.429999999993</v>
      </c>
      <c r="G194" s="47">
        <v>946.68399999999997</v>
      </c>
      <c r="H194" s="47">
        <v>88.427999999999997</v>
      </c>
      <c r="I194" s="47">
        <v>420660.28700000001</v>
      </c>
      <c r="J194" s="47">
        <f t="shared" si="56"/>
        <v>-419625.17499999999</v>
      </c>
      <c r="K194" s="47">
        <v>2168.326</v>
      </c>
      <c r="L194" s="47">
        <v>35.436</v>
      </c>
      <c r="M194" s="47">
        <v>12282.846</v>
      </c>
      <c r="N194" s="47">
        <f t="shared" si="57"/>
        <v>-10079.083999999999</v>
      </c>
    </row>
    <row r="195" spans="2:14" s="1" customFormat="1" ht="50.1" hidden="1" customHeight="1">
      <c r="B195" s="76" t="s">
        <v>18</v>
      </c>
      <c r="C195" s="48">
        <v>93337.735000000001</v>
      </c>
      <c r="D195" s="48">
        <v>1504.5340000000001</v>
      </c>
      <c r="E195" s="48">
        <v>21560.927</v>
      </c>
      <c r="F195" s="48">
        <f t="shared" si="55"/>
        <v>73281.342000000004</v>
      </c>
      <c r="G195" s="48">
        <v>801.47699999999998</v>
      </c>
      <c r="H195" s="48">
        <v>192.04400000000001</v>
      </c>
      <c r="I195" s="48">
        <v>518388.27500000002</v>
      </c>
      <c r="J195" s="48">
        <f t="shared" si="56"/>
        <v>-517394.75400000002</v>
      </c>
      <c r="K195" s="48">
        <v>2080.6469999999999</v>
      </c>
      <c r="L195" s="48">
        <v>117.655</v>
      </c>
      <c r="M195" s="48">
        <v>17962.275000000001</v>
      </c>
      <c r="N195" s="48">
        <f t="shared" si="57"/>
        <v>-15763.973000000002</v>
      </c>
    </row>
    <row r="196" spans="2:14" s="1" customFormat="1" ht="50.1" hidden="1" customHeight="1">
      <c r="B196" s="77" t="s">
        <v>19</v>
      </c>
      <c r="C196" s="47">
        <v>102538.136</v>
      </c>
      <c r="D196" s="47">
        <v>37054.190999999999</v>
      </c>
      <c r="E196" s="47">
        <v>18346.288</v>
      </c>
      <c r="F196" s="47">
        <f t="shared" si="55"/>
        <v>121246.03899999999</v>
      </c>
      <c r="G196" s="47">
        <v>943.25400000000002</v>
      </c>
      <c r="H196" s="47">
        <v>152.77199999999999</v>
      </c>
      <c r="I196" s="47">
        <v>521362.75699999998</v>
      </c>
      <c r="J196" s="47">
        <f t="shared" si="56"/>
        <v>-520266.73099999997</v>
      </c>
      <c r="K196" s="47">
        <v>402.49799999999999</v>
      </c>
      <c r="L196" s="47">
        <v>92.637</v>
      </c>
      <c r="M196" s="47">
        <v>10333.982</v>
      </c>
      <c r="N196" s="47">
        <f t="shared" si="57"/>
        <v>-9838.8469999999998</v>
      </c>
    </row>
    <row r="197" spans="2:14" s="1" customFormat="1" ht="50.1" hidden="1" customHeight="1">
      <c r="B197" s="76" t="s">
        <v>20</v>
      </c>
      <c r="C197" s="48">
        <v>41538.428</v>
      </c>
      <c r="D197" s="48">
        <v>1912.415</v>
      </c>
      <c r="E197" s="48">
        <v>23207.276000000002</v>
      </c>
      <c r="F197" s="48">
        <f t="shared" si="55"/>
        <v>20243.566999999999</v>
      </c>
      <c r="G197" s="48">
        <v>1767.1679999999999</v>
      </c>
      <c r="H197" s="48">
        <v>495.89800000000002</v>
      </c>
      <c r="I197" s="48">
        <v>362224.42599999998</v>
      </c>
      <c r="J197" s="48">
        <f t="shared" si="56"/>
        <v>-359961.36</v>
      </c>
      <c r="K197" s="48">
        <v>416.90499999999997</v>
      </c>
      <c r="L197" s="48">
        <v>85.522999999999996</v>
      </c>
      <c r="M197" s="48">
        <v>10759.557000000001</v>
      </c>
      <c r="N197" s="48">
        <f t="shared" si="57"/>
        <v>-10257.129000000001</v>
      </c>
    </row>
    <row r="198" spans="2:14" s="1" customFormat="1" ht="50.1" hidden="1" customHeight="1">
      <c r="B198" s="77" t="s">
        <v>21</v>
      </c>
      <c r="C198" s="47">
        <v>106528.837</v>
      </c>
      <c r="D198" s="47">
        <v>1351.328</v>
      </c>
      <c r="E198" s="47">
        <v>20039.804</v>
      </c>
      <c r="F198" s="47">
        <f t="shared" si="55"/>
        <v>87840.36099999999</v>
      </c>
      <c r="G198" s="47">
        <v>1492.171</v>
      </c>
      <c r="H198" s="47">
        <v>391.82799999999997</v>
      </c>
      <c r="I198" s="47">
        <v>293075.94</v>
      </c>
      <c r="J198" s="47">
        <f t="shared" si="56"/>
        <v>-291191.94099999999</v>
      </c>
      <c r="K198" s="47">
        <v>2251.8910000000001</v>
      </c>
      <c r="L198" s="47">
        <v>39.738</v>
      </c>
      <c r="M198" s="47">
        <v>6708.902</v>
      </c>
      <c r="N198" s="47">
        <f t="shared" si="57"/>
        <v>-4417.2730000000001</v>
      </c>
    </row>
    <row r="199" spans="2:14" s="1" customFormat="1" ht="50.1" hidden="1" customHeight="1">
      <c r="B199" s="76" t="s">
        <v>22</v>
      </c>
      <c r="C199" s="48">
        <v>86257.717999999993</v>
      </c>
      <c r="D199" s="48">
        <v>1620.479</v>
      </c>
      <c r="E199" s="48">
        <v>24151.114000000001</v>
      </c>
      <c r="F199" s="48">
        <f t="shared" si="55"/>
        <v>63727.082999999999</v>
      </c>
      <c r="G199" s="48">
        <v>1250.4100000000001</v>
      </c>
      <c r="H199" s="48">
        <v>11.069000000000001</v>
      </c>
      <c r="I199" s="48">
        <v>321556.31900000002</v>
      </c>
      <c r="J199" s="48">
        <f t="shared" si="56"/>
        <v>-320294.84000000003</v>
      </c>
      <c r="K199" s="48">
        <v>1877.6659999999999</v>
      </c>
      <c r="L199" s="48">
        <v>731.14</v>
      </c>
      <c r="M199" s="48">
        <v>13279.565000000001</v>
      </c>
      <c r="N199" s="48">
        <f t="shared" si="57"/>
        <v>-10670.759</v>
      </c>
    </row>
    <row r="200" spans="2:14" s="1" customFormat="1" ht="50.1" hidden="1" customHeight="1">
      <c r="B200" s="77" t="s">
        <v>23</v>
      </c>
      <c r="C200" s="47">
        <v>80396.960000000006</v>
      </c>
      <c r="D200" s="47">
        <v>1248.3409999999999</v>
      </c>
      <c r="E200" s="47">
        <v>17311.684000000001</v>
      </c>
      <c r="F200" s="47">
        <f t="shared" si="55"/>
        <v>64333.617000000006</v>
      </c>
      <c r="G200" s="47">
        <v>1645.212</v>
      </c>
      <c r="H200" s="47">
        <v>123.57299999999999</v>
      </c>
      <c r="I200" s="47">
        <v>350814.28399999999</v>
      </c>
      <c r="J200" s="47">
        <f t="shared" si="56"/>
        <v>-349045.49900000001</v>
      </c>
      <c r="K200" s="47">
        <v>783.16700000000003</v>
      </c>
      <c r="L200" s="47">
        <v>284.18200000000002</v>
      </c>
      <c r="M200" s="47">
        <v>9855.1059999999998</v>
      </c>
      <c r="N200" s="47">
        <f t="shared" si="57"/>
        <v>-8787.7569999999996</v>
      </c>
    </row>
    <row r="201" spans="2:14" s="1" customFormat="1" ht="50.1" hidden="1" customHeight="1">
      <c r="B201" s="76" t="s">
        <v>24</v>
      </c>
      <c r="C201" s="48">
        <v>65865.933000000005</v>
      </c>
      <c r="D201" s="48">
        <v>1842.2</v>
      </c>
      <c r="E201" s="48">
        <v>22501.328000000001</v>
      </c>
      <c r="F201" s="48">
        <f t="shared" si="55"/>
        <v>45206.805</v>
      </c>
      <c r="G201" s="48">
        <v>1151.672</v>
      </c>
      <c r="H201" s="48">
        <v>286.70299999999997</v>
      </c>
      <c r="I201" s="48">
        <v>350469.20699999999</v>
      </c>
      <c r="J201" s="48">
        <f t="shared" si="56"/>
        <v>-349030.83199999999</v>
      </c>
      <c r="K201" s="48">
        <v>443.113</v>
      </c>
      <c r="L201" s="48">
        <v>218.81800000000001</v>
      </c>
      <c r="M201" s="48">
        <v>12296.893</v>
      </c>
      <c r="N201" s="48">
        <f t="shared" si="57"/>
        <v>-11634.962</v>
      </c>
    </row>
    <row r="202" spans="2:14" s="1" customFormat="1" ht="50.1" hidden="1" customHeight="1">
      <c r="B202" s="77" t="s">
        <v>25</v>
      </c>
      <c r="C202" s="47">
        <v>67487.948000000004</v>
      </c>
      <c r="D202" s="47">
        <v>1699.8230000000001</v>
      </c>
      <c r="E202" s="47">
        <v>20399.892</v>
      </c>
      <c r="F202" s="47">
        <f t="shared" si="55"/>
        <v>48787.879000000008</v>
      </c>
      <c r="G202" s="47">
        <v>673.96699999999998</v>
      </c>
      <c r="H202" s="47">
        <v>130.93299999999999</v>
      </c>
      <c r="I202" s="47">
        <v>323203.62400000001</v>
      </c>
      <c r="J202" s="47">
        <f t="shared" si="56"/>
        <v>-322398.72399999999</v>
      </c>
      <c r="K202" s="47">
        <v>353.279</v>
      </c>
      <c r="L202" s="47">
        <v>79.492999999999995</v>
      </c>
      <c r="M202" s="47">
        <v>9981.76</v>
      </c>
      <c r="N202" s="47">
        <f t="shared" si="57"/>
        <v>-9548.9879999999994</v>
      </c>
    </row>
    <row r="203" spans="2:14" s="1" customFormat="1" ht="50.1" hidden="1" customHeight="1">
      <c r="B203" s="76" t="s">
        <v>26</v>
      </c>
      <c r="C203" s="48">
        <v>58963.328999999998</v>
      </c>
      <c r="D203" s="48">
        <v>1933.827</v>
      </c>
      <c r="E203" s="48">
        <v>19085.953000000001</v>
      </c>
      <c r="F203" s="48">
        <f t="shared" si="55"/>
        <v>41811.202999999994</v>
      </c>
      <c r="G203" s="48">
        <v>1130.9749999999999</v>
      </c>
      <c r="H203" s="48">
        <v>254.35499999999999</v>
      </c>
      <c r="I203" s="48">
        <v>443775.64500000002</v>
      </c>
      <c r="J203" s="48">
        <f t="shared" si="56"/>
        <v>-442390.315</v>
      </c>
      <c r="K203" s="48">
        <v>728.38699999999994</v>
      </c>
      <c r="L203" s="48">
        <v>46.311999999999998</v>
      </c>
      <c r="M203" s="48">
        <v>11467.822</v>
      </c>
      <c r="N203" s="48">
        <f t="shared" si="57"/>
        <v>-10693.123</v>
      </c>
    </row>
    <row r="204" spans="2:14" s="1" customFormat="1" ht="50.1" hidden="1" customHeight="1">
      <c r="B204" s="77" t="s">
        <v>27</v>
      </c>
      <c r="C204" s="47">
        <v>92043.225999999995</v>
      </c>
      <c r="D204" s="47">
        <v>1888.383</v>
      </c>
      <c r="E204" s="47">
        <v>23008.545999999998</v>
      </c>
      <c r="F204" s="47">
        <f t="shared" si="55"/>
        <v>70923.062999999995</v>
      </c>
      <c r="G204" s="47">
        <v>903.10500000000002</v>
      </c>
      <c r="H204" s="47">
        <v>845.69399999999996</v>
      </c>
      <c r="I204" s="47">
        <v>300233.32299999997</v>
      </c>
      <c r="J204" s="47">
        <f t="shared" si="56"/>
        <v>-298484.52399999998</v>
      </c>
      <c r="K204" s="47">
        <v>1065.029</v>
      </c>
      <c r="L204" s="47">
        <v>37.761000000000003</v>
      </c>
      <c r="M204" s="47">
        <v>10603.084000000001</v>
      </c>
      <c r="N204" s="47">
        <f t="shared" si="57"/>
        <v>-9500.2940000000017</v>
      </c>
    </row>
    <row r="205" spans="2:14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2:14" s="1" customFormat="1" ht="50.1" hidden="1" customHeight="1">
      <c r="B206" s="76" t="s">
        <v>16</v>
      </c>
      <c r="C206" s="48">
        <v>63499.39</v>
      </c>
      <c r="D206" s="48">
        <v>9070.42</v>
      </c>
      <c r="E206" s="48">
        <v>20805.687000000002</v>
      </c>
      <c r="F206" s="48">
        <f t="shared" ref="F206:F217" si="58">C206+D206-E206</f>
        <v>51764.122999999992</v>
      </c>
      <c r="G206" s="48">
        <v>481.83600000000001</v>
      </c>
      <c r="H206" s="48">
        <v>123.78400000000001</v>
      </c>
      <c r="I206" s="48">
        <v>288310.65600000002</v>
      </c>
      <c r="J206" s="48">
        <f t="shared" ref="J206:J217" si="59">G206+H206-I206</f>
        <v>-287705.03600000002</v>
      </c>
      <c r="K206" s="48">
        <v>1305.9269999999999</v>
      </c>
      <c r="L206" s="48">
        <v>11.571</v>
      </c>
      <c r="M206" s="48">
        <v>12514.624</v>
      </c>
      <c r="N206" s="48">
        <f t="shared" ref="N206:N217" si="60">K206+L206-M206</f>
        <v>-11197.126</v>
      </c>
    </row>
    <row r="207" spans="2:14" s="1" customFormat="1" ht="50.1" hidden="1" customHeight="1">
      <c r="B207" s="77" t="s">
        <v>17</v>
      </c>
      <c r="C207" s="47">
        <v>94236.619000000006</v>
      </c>
      <c r="D207" s="47">
        <v>2513.1729999999998</v>
      </c>
      <c r="E207" s="47">
        <v>22730.937999999998</v>
      </c>
      <c r="F207" s="47">
        <f t="shared" si="58"/>
        <v>74018.854000000007</v>
      </c>
      <c r="G207" s="47">
        <v>288.36</v>
      </c>
      <c r="H207" s="47">
        <v>1073.69</v>
      </c>
      <c r="I207" s="47">
        <v>440528.90399999998</v>
      </c>
      <c r="J207" s="47">
        <f t="shared" si="59"/>
        <v>-439166.85399999999</v>
      </c>
      <c r="K207" s="47">
        <v>689.38499999999999</v>
      </c>
      <c r="L207" s="47">
        <v>46.235999999999997</v>
      </c>
      <c r="M207" s="47">
        <v>11357.736999999999</v>
      </c>
      <c r="N207" s="47">
        <f t="shared" si="60"/>
        <v>-10622.116</v>
      </c>
    </row>
    <row r="208" spans="2:14" s="1" customFormat="1" ht="50.1" hidden="1" customHeight="1">
      <c r="B208" s="76" t="s">
        <v>18</v>
      </c>
      <c r="C208" s="48">
        <v>83838.009999999995</v>
      </c>
      <c r="D208" s="48">
        <v>1359.578</v>
      </c>
      <c r="E208" s="48">
        <v>21791.987000000001</v>
      </c>
      <c r="F208" s="48">
        <f t="shared" si="58"/>
        <v>63405.600999999988</v>
      </c>
      <c r="G208" s="48">
        <v>496.24900000000002</v>
      </c>
      <c r="H208" s="48">
        <v>325.52999999999997</v>
      </c>
      <c r="I208" s="48">
        <v>385553.13900000002</v>
      </c>
      <c r="J208" s="48">
        <f t="shared" si="59"/>
        <v>-384731.36000000004</v>
      </c>
      <c r="K208" s="48">
        <v>1644.32</v>
      </c>
      <c r="L208" s="48">
        <v>25.100999999999999</v>
      </c>
      <c r="M208" s="48">
        <v>12618.153</v>
      </c>
      <c r="N208" s="48">
        <f t="shared" si="60"/>
        <v>-10948.732</v>
      </c>
    </row>
    <row r="209" spans="2:14" s="1" customFormat="1" ht="50.1" hidden="1" customHeight="1">
      <c r="B209" s="77" t="s">
        <v>19</v>
      </c>
      <c r="C209" s="47">
        <v>74699.837</v>
      </c>
      <c r="D209" s="47">
        <v>2682.2109999999998</v>
      </c>
      <c r="E209" s="47">
        <v>20274.356</v>
      </c>
      <c r="F209" s="47">
        <f t="shared" si="58"/>
        <v>57107.691999999995</v>
      </c>
      <c r="G209" s="47">
        <v>295.238</v>
      </c>
      <c r="H209" s="47">
        <v>361.596</v>
      </c>
      <c r="I209" s="47">
        <v>258485.34099999999</v>
      </c>
      <c r="J209" s="47">
        <f t="shared" si="59"/>
        <v>-257828.50699999998</v>
      </c>
      <c r="K209" s="47">
        <v>879.851</v>
      </c>
      <c r="L209" s="47">
        <v>64.265000000000001</v>
      </c>
      <c r="M209" s="47">
        <v>9647.4079999999994</v>
      </c>
      <c r="N209" s="47">
        <f t="shared" si="60"/>
        <v>-8703.2919999999995</v>
      </c>
    </row>
    <row r="210" spans="2:14" s="1" customFormat="1" ht="50.1" hidden="1" customHeight="1">
      <c r="B210" s="76" t="s">
        <v>20</v>
      </c>
      <c r="C210" s="48">
        <v>90366.289000000004</v>
      </c>
      <c r="D210" s="48">
        <v>5163.5379999999996</v>
      </c>
      <c r="E210" s="48">
        <v>23661.488000000001</v>
      </c>
      <c r="F210" s="48">
        <f t="shared" si="58"/>
        <v>71868.339000000007</v>
      </c>
      <c r="G210" s="48">
        <v>336.74700000000001</v>
      </c>
      <c r="H210" s="48">
        <v>1051.5229999999999</v>
      </c>
      <c r="I210" s="48">
        <v>270114.83199999999</v>
      </c>
      <c r="J210" s="48">
        <f t="shared" si="59"/>
        <v>-268726.56199999998</v>
      </c>
      <c r="K210" s="48">
        <v>761.096</v>
      </c>
      <c r="L210" s="48">
        <v>221.72900000000001</v>
      </c>
      <c r="M210" s="48">
        <v>12804.8</v>
      </c>
      <c r="N210" s="48">
        <f t="shared" si="60"/>
        <v>-11821.974999999999</v>
      </c>
    </row>
    <row r="211" spans="2:14" s="1" customFormat="1" ht="50.1" hidden="1" customHeight="1">
      <c r="B211" s="77" t="s">
        <v>21</v>
      </c>
      <c r="C211" s="47">
        <v>68492.547000000006</v>
      </c>
      <c r="D211" s="47">
        <v>1898.9010000000001</v>
      </c>
      <c r="E211" s="47">
        <v>17853.534</v>
      </c>
      <c r="F211" s="47">
        <f t="shared" si="58"/>
        <v>52537.914000000004</v>
      </c>
      <c r="G211" s="47">
        <v>428.40600000000001</v>
      </c>
      <c r="H211" s="47">
        <v>269.07299999999998</v>
      </c>
      <c r="I211" s="47">
        <v>271591.12300000002</v>
      </c>
      <c r="J211" s="47">
        <f t="shared" si="59"/>
        <v>-270893.64400000003</v>
      </c>
      <c r="K211" s="47">
        <v>453.91</v>
      </c>
      <c r="L211" s="47">
        <v>102.434</v>
      </c>
      <c r="M211" s="47">
        <v>10437.882</v>
      </c>
      <c r="N211" s="47">
        <f t="shared" si="60"/>
        <v>-9881.5380000000005</v>
      </c>
    </row>
    <row r="212" spans="2:14" s="1" customFormat="1" ht="50.1" hidden="1" customHeight="1">
      <c r="B212" s="76" t="s">
        <v>22</v>
      </c>
      <c r="C212" s="48">
        <v>50101.173000000003</v>
      </c>
      <c r="D212" s="48">
        <v>2190.6289999999999</v>
      </c>
      <c r="E212" s="48">
        <v>20160.205000000002</v>
      </c>
      <c r="F212" s="48">
        <f t="shared" si="58"/>
        <v>32131.597000000002</v>
      </c>
      <c r="G212" s="48">
        <v>1532.693</v>
      </c>
      <c r="H212" s="48">
        <v>154.65600000000001</v>
      </c>
      <c r="I212" s="48">
        <v>435884.93199999997</v>
      </c>
      <c r="J212" s="48">
        <f t="shared" si="59"/>
        <v>-434197.58299999998</v>
      </c>
      <c r="K212" s="48">
        <v>1696.598</v>
      </c>
      <c r="L212" s="48">
        <v>58.383000000000003</v>
      </c>
      <c r="M212" s="48">
        <v>9497.0650000000005</v>
      </c>
      <c r="N212" s="48">
        <f t="shared" si="60"/>
        <v>-7742.0840000000007</v>
      </c>
    </row>
    <row r="213" spans="2:14" s="1" customFormat="1" ht="50.1" hidden="1" customHeight="1">
      <c r="B213" s="77" t="s">
        <v>23</v>
      </c>
      <c r="C213" s="47">
        <v>46715.031000000003</v>
      </c>
      <c r="D213" s="47">
        <v>5529.777</v>
      </c>
      <c r="E213" s="47">
        <v>21310.328000000001</v>
      </c>
      <c r="F213" s="47">
        <f t="shared" si="58"/>
        <v>30934.480000000003</v>
      </c>
      <c r="G213" s="47">
        <v>1662.7829999999999</v>
      </c>
      <c r="H213" s="47">
        <v>1189.8530000000001</v>
      </c>
      <c r="I213" s="47">
        <v>348394.04399999999</v>
      </c>
      <c r="J213" s="47">
        <f t="shared" si="59"/>
        <v>-345541.408</v>
      </c>
      <c r="K213" s="47">
        <v>1404.241</v>
      </c>
      <c r="L213" s="47">
        <v>146.95699999999999</v>
      </c>
      <c r="M213" s="47">
        <v>9470.8320000000003</v>
      </c>
      <c r="N213" s="47">
        <f t="shared" si="60"/>
        <v>-7919.634</v>
      </c>
    </row>
    <row r="214" spans="2:14" s="1" customFormat="1" ht="50.1" hidden="1" customHeight="1">
      <c r="B214" s="76" t="s">
        <v>24</v>
      </c>
      <c r="C214" s="48">
        <v>26047.503000000001</v>
      </c>
      <c r="D214" s="48">
        <v>5565.1890000000003</v>
      </c>
      <c r="E214" s="48">
        <v>25112.682000000001</v>
      </c>
      <c r="F214" s="48">
        <f t="shared" si="58"/>
        <v>6500.010000000002</v>
      </c>
      <c r="G214" s="48">
        <v>488.697</v>
      </c>
      <c r="H214" s="48">
        <v>281.92599999999999</v>
      </c>
      <c r="I214" s="48">
        <v>362762.46899999998</v>
      </c>
      <c r="J214" s="48">
        <f t="shared" si="59"/>
        <v>-361991.84599999996</v>
      </c>
      <c r="K214" s="48">
        <v>338.78</v>
      </c>
      <c r="L214" s="48">
        <v>259.36799999999999</v>
      </c>
      <c r="M214" s="48">
        <v>10150.041999999999</v>
      </c>
      <c r="N214" s="48">
        <f t="shared" si="60"/>
        <v>-9551.8940000000002</v>
      </c>
    </row>
    <row r="215" spans="2:14" s="1" customFormat="1" ht="50.1" hidden="1" customHeight="1">
      <c r="B215" s="77" t="s">
        <v>25</v>
      </c>
      <c r="C215" s="47">
        <v>50851.125</v>
      </c>
      <c r="D215" s="47">
        <v>1126.4739999999999</v>
      </c>
      <c r="E215" s="47">
        <v>20645.313999999998</v>
      </c>
      <c r="F215" s="47">
        <f t="shared" si="58"/>
        <v>31332.285000000003</v>
      </c>
      <c r="G215" s="47">
        <v>282.101</v>
      </c>
      <c r="H215" s="47">
        <v>323.81599999999997</v>
      </c>
      <c r="I215" s="47">
        <v>376202.23800000001</v>
      </c>
      <c r="J215" s="47">
        <f t="shared" si="59"/>
        <v>-375596.321</v>
      </c>
      <c r="K215" s="47">
        <v>540.91999999999996</v>
      </c>
      <c r="L215" s="47">
        <v>60.052999999999997</v>
      </c>
      <c r="M215" s="47">
        <v>9831.8590000000004</v>
      </c>
      <c r="N215" s="47">
        <f t="shared" si="60"/>
        <v>-9230.8860000000004</v>
      </c>
    </row>
    <row r="216" spans="2:14" s="1" customFormat="1" ht="50.1" hidden="1" customHeight="1">
      <c r="B216" s="76" t="s">
        <v>26</v>
      </c>
      <c r="C216" s="48">
        <v>63615.107000000004</v>
      </c>
      <c r="D216" s="48">
        <v>3496.3829999999998</v>
      </c>
      <c r="E216" s="48">
        <v>18118.214</v>
      </c>
      <c r="F216" s="48">
        <f t="shared" si="58"/>
        <v>48993.276000000005</v>
      </c>
      <c r="G216" s="48">
        <v>299.399</v>
      </c>
      <c r="H216" s="48">
        <v>3324.0340000000001</v>
      </c>
      <c r="I216" s="48">
        <v>285270.83899999998</v>
      </c>
      <c r="J216" s="48">
        <f t="shared" si="59"/>
        <v>-281647.40599999996</v>
      </c>
      <c r="K216" s="48">
        <v>1040.4280000000001</v>
      </c>
      <c r="L216" s="48">
        <v>345.90899999999999</v>
      </c>
      <c r="M216" s="48">
        <v>10345.444</v>
      </c>
      <c r="N216" s="48">
        <f t="shared" si="60"/>
        <v>-8959.107</v>
      </c>
    </row>
    <row r="217" spans="2:14" s="1" customFormat="1" ht="50.1" hidden="1" customHeight="1">
      <c r="B217" s="77" t="s">
        <v>27</v>
      </c>
      <c r="C217" s="47">
        <v>40977.498</v>
      </c>
      <c r="D217" s="47">
        <v>4673.8919999999998</v>
      </c>
      <c r="E217" s="47">
        <v>23574.05861</v>
      </c>
      <c r="F217" s="47">
        <f t="shared" si="58"/>
        <v>22077.331389999999</v>
      </c>
      <c r="G217" s="47">
        <v>1054.2929999999999</v>
      </c>
      <c r="H217" s="47">
        <v>192.30099999999999</v>
      </c>
      <c r="I217" s="47">
        <v>411868.03399999999</v>
      </c>
      <c r="J217" s="47">
        <f t="shared" si="59"/>
        <v>-410621.44</v>
      </c>
      <c r="K217" s="47">
        <v>617.16399999999999</v>
      </c>
      <c r="L217" s="47">
        <v>223</v>
      </c>
      <c r="M217" s="47">
        <v>9361.8649999999998</v>
      </c>
      <c r="N217" s="47">
        <f t="shared" si="60"/>
        <v>-8521.7009999999991</v>
      </c>
    </row>
    <row r="218" spans="2:14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2:14" s="1" customFormat="1" ht="50.1" hidden="1" customHeight="1">
      <c r="B219" s="76" t="s">
        <v>16</v>
      </c>
      <c r="C219" s="48">
        <v>60658.313999999998</v>
      </c>
      <c r="D219" s="48">
        <v>4856.4989999999998</v>
      </c>
      <c r="E219" s="48">
        <v>27256.576000000001</v>
      </c>
      <c r="F219" s="48">
        <f t="shared" ref="F219:F230" si="61">C219+D219-E219</f>
        <v>38258.236999999994</v>
      </c>
      <c r="G219" s="48">
        <v>1348.55</v>
      </c>
      <c r="H219" s="48">
        <v>126.22199999999999</v>
      </c>
      <c r="I219" s="48">
        <v>426860.90700000001</v>
      </c>
      <c r="J219" s="48">
        <f t="shared" ref="J219:J230" si="62">G219+H219-I219</f>
        <v>-425386.13500000001</v>
      </c>
      <c r="K219" s="48">
        <v>320.26799999999997</v>
      </c>
      <c r="L219" s="48">
        <v>228.50200000000001</v>
      </c>
      <c r="M219" s="48">
        <v>8814.0949999999993</v>
      </c>
      <c r="N219" s="48">
        <f t="shared" ref="N219:N230" si="63">K219+L219-M219</f>
        <v>-8265.3249999999989</v>
      </c>
    </row>
    <row r="220" spans="2:14" s="1" customFormat="1" ht="50.1" hidden="1" customHeight="1">
      <c r="B220" s="77" t="s">
        <v>17</v>
      </c>
      <c r="C220" s="47">
        <v>80901.539999999994</v>
      </c>
      <c r="D220" s="47">
        <v>1433.4760000000001</v>
      </c>
      <c r="E220" s="47">
        <v>23480.802</v>
      </c>
      <c r="F220" s="47">
        <f t="shared" si="61"/>
        <v>58854.213999999993</v>
      </c>
      <c r="G220" s="47">
        <v>1042.973</v>
      </c>
      <c r="H220" s="47">
        <v>453.89699999999999</v>
      </c>
      <c r="I220" s="47">
        <v>277332.17800000001</v>
      </c>
      <c r="J220" s="47">
        <f t="shared" si="62"/>
        <v>-275835.30800000002</v>
      </c>
      <c r="K220" s="47">
        <v>785.08399999999995</v>
      </c>
      <c r="L220" s="47">
        <v>388.279</v>
      </c>
      <c r="M220" s="47">
        <v>9826.08</v>
      </c>
      <c r="N220" s="47">
        <f t="shared" si="63"/>
        <v>-8652.7170000000006</v>
      </c>
    </row>
    <row r="221" spans="2:14" s="1" customFormat="1" ht="50.1" hidden="1" customHeight="1">
      <c r="B221" s="76" t="s">
        <v>18</v>
      </c>
      <c r="C221" s="48">
        <v>73404.284</v>
      </c>
      <c r="D221" s="48">
        <v>1308.1590000000001</v>
      </c>
      <c r="E221" s="48">
        <v>26880.102999999999</v>
      </c>
      <c r="F221" s="48">
        <f t="shared" si="61"/>
        <v>47832.34</v>
      </c>
      <c r="G221" s="48">
        <v>538.43700000000001</v>
      </c>
      <c r="H221" s="48">
        <v>350.77100000000002</v>
      </c>
      <c r="I221" s="48">
        <v>329680.98100000003</v>
      </c>
      <c r="J221" s="48">
        <f t="shared" si="62"/>
        <v>-328791.77300000004</v>
      </c>
      <c r="K221" s="48">
        <v>830.79300000000001</v>
      </c>
      <c r="L221" s="48">
        <v>225.358</v>
      </c>
      <c r="M221" s="48">
        <v>15095.029</v>
      </c>
      <c r="N221" s="48">
        <f t="shared" si="63"/>
        <v>-14038.878000000001</v>
      </c>
    </row>
    <row r="222" spans="2:14" s="1" customFormat="1" ht="50.1" hidden="1" customHeight="1">
      <c r="B222" s="77" t="s">
        <v>19</v>
      </c>
      <c r="C222" s="47">
        <v>71876.263000000006</v>
      </c>
      <c r="D222" s="47">
        <v>943.16700000000003</v>
      </c>
      <c r="E222" s="47">
        <v>26445.816999999999</v>
      </c>
      <c r="F222" s="47">
        <f t="shared" si="61"/>
        <v>46373.613000000012</v>
      </c>
      <c r="G222" s="47">
        <v>240.495</v>
      </c>
      <c r="H222" s="47">
        <v>283.80700000000002</v>
      </c>
      <c r="I222" s="47">
        <v>498093.02600000001</v>
      </c>
      <c r="J222" s="47">
        <f t="shared" si="62"/>
        <v>-497568.72399999999</v>
      </c>
      <c r="K222" s="47">
        <v>775.33799999999997</v>
      </c>
      <c r="L222" s="47">
        <v>1</v>
      </c>
      <c r="M222" s="47">
        <v>10469.614</v>
      </c>
      <c r="N222" s="47">
        <f t="shared" si="63"/>
        <v>-9693.2759999999998</v>
      </c>
    </row>
    <row r="223" spans="2:14" s="1" customFormat="1" ht="50.1" hidden="1" customHeight="1">
      <c r="B223" s="76" t="s">
        <v>20</v>
      </c>
      <c r="C223" s="48">
        <v>70907.784</v>
      </c>
      <c r="D223" s="48">
        <v>473.755</v>
      </c>
      <c r="E223" s="48">
        <v>18322.153999999999</v>
      </c>
      <c r="F223" s="48">
        <f t="shared" si="61"/>
        <v>53059.385000000009</v>
      </c>
      <c r="G223" s="48">
        <v>586.66399999999999</v>
      </c>
      <c r="H223" s="48">
        <v>290.36799999999999</v>
      </c>
      <c r="I223" s="48">
        <v>386664.353</v>
      </c>
      <c r="J223" s="48">
        <f t="shared" si="62"/>
        <v>-385787.321</v>
      </c>
      <c r="K223" s="48">
        <v>507.911</v>
      </c>
      <c r="L223" s="48">
        <v>57.362000000000002</v>
      </c>
      <c r="M223" s="48">
        <v>9696.143</v>
      </c>
      <c r="N223" s="48">
        <f t="shared" si="63"/>
        <v>-9130.8700000000008</v>
      </c>
    </row>
    <row r="224" spans="2:14" s="1" customFormat="1" ht="50.1" hidden="1" customHeight="1">
      <c r="B224" s="77" t="s">
        <v>21</v>
      </c>
      <c r="C224" s="47">
        <v>56357.540999999997</v>
      </c>
      <c r="D224" s="47">
        <v>806.68600000000004</v>
      </c>
      <c r="E224" s="47">
        <v>22818.098000000002</v>
      </c>
      <c r="F224" s="47">
        <f t="shared" si="61"/>
        <v>34346.129000000001</v>
      </c>
      <c r="G224" s="47">
        <v>640.23299999999995</v>
      </c>
      <c r="H224" s="47">
        <v>115.973</v>
      </c>
      <c r="I224" s="47">
        <v>438238.71116000001</v>
      </c>
      <c r="J224" s="47">
        <f t="shared" si="62"/>
        <v>-437482.50516</v>
      </c>
      <c r="K224" s="47">
        <v>571.77099999999996</v>
      </c>
      <c r="L224" s="47">
        <v>128.61500000000001</v>
      </c>
      <c r="M224" s="47">
        <v>12167.342000000001</v>
      </c>
      <c r="N224" s="47">
        <f t="shared" si="63"/>
        <v>-11466.956</v>
      </c>
    </row>
    <row r="225" spans="2:14" s="1" customFormat="1" ht="50.1" hidden="1" customHeight="1">
      <c r="B225" s="76" t="s">
        <v>22</v>
      </c>
      <c r="C225" s="48">
        <v>66118.994000000006</v>
      </c>
      <c r="D225" s="48">
        <v>241.16300000000001</v>
      </c>
      <c r="E225" s="48">
        <v>18132.599999999999</v>
      </c>
      <c r="F225" s="48">
        <f t="shared" si="61"/>
        <v>48227.557000000008</v>
      </c>
      <c r="G225" s="48">
        <v>915.21299999999997</v>
      </c>
      <c r="H225" s="48">
        <v>170.60599999999999</v>
      </c>
      <c r="I225" s="48">
        <v>369601.06099999999</v>
      </c>
      <c r="J225" s="48">
        <f t="shared" si="62"/>
        <v>-368515.24199999997</v>
      </c>
      <c r="K225" s="48">
        <v>742.01800000000003</v>
      </c>
      <c r="L225" s="48">
        <v>58.323999999999998</v>
      </c>
      <c r="M225" s="48">
        <v>7641.9679999999998</v>
      </c>
      <c r="N225" s="48">
        <f t="shared" si="63"/>
        <v>-6841.6260000000002</v>
      </c>
    </row>
    <row r="226" spans="2:14" s="1" customFormat="1" ht="50.1" hidden="1" customHeight="1">
      <c r="B226" s="77" t="s">
        <v>23</v>
      </c>
      <c r="C226" s="47">
        <v>63284.434000000001</v>
      </c>
      <c r="D226" s="47">
        <v>4484.8829999999998</v>
      </c>
      <c r="E226" s="47">
        <v>27719.206699999999</v>
      </c>
      <c r="F226" s="47">
        <f t="shared" si="61"/>
        <v>40050.1103</v>
      </c>
      <c r="G226" s="47">
        <v>2019.14</v>
      </c>
      <c r="H226" s="47">
        <v>252.548</v>
      </c>
      <c r="I226" s="47">
        <v>418300.83100000001</v>
      </c>
      <c r="J226" s="47">
        <f t="shared" si="62"/>
        <v>-416029.14299999998</v>
      </c>
      <c r="K226" s="47">
        <v>380.88299999999998</v>
      </c>
      <c r="L226" s="47">
        <v>10.051</v>
      </c>
      <c r="M226" s="47">
        <v>9592.3050000000003</v>
      </c>
      <c r="N226" s="47">
        <f t="shared" si="63"/>
        <v>-9201.371000000001</v>
      </c>
    </row>
    <row r="227" spans="2:14" s="1" customFormat="1" ht="50.1" hidden="1" customHeight="1">
      <c r="B227" s="76" t="s">
        <v>24</v>
      </c>
      <c r="C227" s="48">
        <v>67945.48</v>
      </c>
      <c r="D227" s="48">
        <v>507.12799999999999</v>
      </c>
      <c r="E227" s="48">
        <v>29212.377</v>
      </c>
      <c r="F227" s="48">
        <f t="shared" si="61"/>
        <v>39240.230999999992</v>
      </c>
      <c r="G227" s="48">
        <v>333.88600000000002</v>
      </c>
      <c r="H227" s="48">
        <v>320.62799999999999</v>
      </c>
      <c r="I227" s="48">
        <v>287398.34399999998</v>
      </c>
      <c r="J227" s="48">
        <f t="shared" si="62"/>
        <v>-286743.82999999996</v>
      </c>
      <c r="K227" s="48">
        <v>424.16300000000001</v>
      </c>
      <c r="L227" s="48">
        <v>57.427</v>
      </c>
      <c r="M227" s="48">
        <v>10591.18</v>
      </c>
      <c r="N227" s="48">
        <f t="shared" si="63"/>
        <v>-10109.59</v>
      </c>
    </row>
    <row r="228" spans="2:14" s="1" customFormat="1" ht="50.1" hidden="1" customHeight="1">
      <c r="B228" s="77" t="s">
        <v>25</v>
      </c>
      <c r="C228" s="47">
        <v>83216.536999999997</v>
      </c>
      <c r="D228" s="47">
        <v>743.63800000000003</v>
      </c>
      <c r="E228" s="47">
        <v>21471.484</v>
      </c>
      <c r="F228" s="47">
        <f t="shared" si="61"/>
        <v>62488.691000000006</v>
      </c>
      <c r="G228" s="47">
        <v>143.69499999999999</v>
      </c>
      <c r="H228" s="47">
        <v>221.23699999999999</v>
      </c>
      <c r="I228" s="47">
        <v>418235.00300000003</v>
      </c>
      <c r="J228" s="47">
        <f t="shared" si="62"/>
        <v>-417870.07100000005</v>
      </c>
      <c r="K228" s="47">
        <v>573.09400000000005</v>
      </c>
      <c r="L228" s="47">
        <v>17.356999999999999</v>
      </c>
      <c r="M228" s="47">
        <v>7484.982</v>
      </c>
      <c r="N228" s="47">
        <f t="shared" si="63"/>
        <v>-6894.5309999999999</v>
      </c>
    </row>
    <row r="229" spans="2:14" s="1" customFormat="1" ht="50.1" hidden="1" customHeight="1">
      <c r="B229" s="76" t="s">
        <v>26</v>
      </c>
      <c r="C229" s="48">
        <v>66015.596000000005</v>
      </c>
      <c r="D229" s="48">
        <v>685.00900000000001</v>
      </c>
      <c r="E229" s="48">
        <v>31277.371999999999</v>
      </c>
      <c r="F229" s="48">
        <f t="shared" si="61"/>
        <v>35423.233000000007</v>
      </c>
      <c r="G229" s="48">
        <v>474.738</v>
      </c>
      <c r="H229" s="48">
        <v>206.22800000000001</v>
      </c>
      <c r="I229" s="48">
        <v>298479.47399999999</v>
      </c>
      <c r="J229" s="48">
        <f t="shared" si="62"/>
        <v>-297798.50799999997</v>
      </c>
      <c r="K229" s="48">
        <v>939.99800000000005</v>
      </c>
      <c r="L229" s="48">
        <v>0</v>
      </c>
      <c r="M229" s="48">
        <v>14671.764999999999</v>
      </c>
      <c r="N229" s="48">
        <f t="shared" si="63"/>
        <v>-13731.767</v>
      </c>
    </row>
    <row r="230" spans="2:14" s="1" customFormat="1" ht="50.1" hidden="1" customHeight="1">
      <c r="B230" s="77" t="s">
        <v>27</v>
      </c>
      <c r="C230" s="47">
        <v>69528.729000000007</v>
      </c>
      <c r="D230" s="47">
        <v>479.66800000000001</v>
      </c>
      <c r="E230" s="47">
        <v>23644.044000000002</v>
      </c>
      <c r="F230" s="47">
        <f t="shared" si="61"/>
        <v>46364.35300000001</v>
      </c>
      <c r="G230" s="47">
        <v>368.71300000000002</v>
      </c>
      <c r="H230" s="47">
        <v>67.326999999999998</v>
      </c>
      <c r="I230" s="47">
        <v>265606.10100000002</v>
      </c>
      <c r="J230" s="47">
        <f t="shared" si="62"/>
        <v>-265170.06100000005</v>
      </c>
      <c r="K230" s="47">
        <v>1067.2090000000001</v>
      </c>
      <c r="L230" s="47">
        <v>119.446</v>
      </c>
      <c r="M230" s="47">
        <v>11693.941000000001</v>
      </c>
      <c r="N230" s="47">
        <f t="shared" si="63"/>
        <v>-10507.286</v>
      </c>
    </row>
    <row r="231" spans="2:14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2:14" s="1" customFormat="1" ht="50.1" hidden="1" customHeight="1">
      <c r="B232" s="76" t="s">
        <v>16</v>
      </c>
      <c r="C232" s="48">
        <v>57928.845000000001</v>
      </c>
      <c r="D232" s="48">
        <v>676.81200000000001</v>
      </c>
      <c r="E232" s="48">
        <v>21308.035</v>
      </c>
      <c r="F232" s="48">
        <f t="shared" ref="F232:F243" si="64">C232+D232-E232</f>
        <v>37297.622000000003</v>
      </c>
      <c r="G232" s="48">
        <v>834.22</v>
      </c>
      <c r="H232" s="48">
        <v>504.03800000000001</v>
      </c>
      <c r="I232" s="48">
        <v>197624.06</v>
      </c>
      <c r="J232" s="48">
        <f t="shared" ref="J232:J243" si="65">G232+H232-I232</f>
        <v>-196285.802</v>
      </c>
      <c r="K232" s="48">
        <v>280.19799999999998</v>
      </c>
      <c r="L232" s="48">
        <v>8.0950000000000006</v>
      </c>
      <c r="M232" s="48">
        <v>11654.672</v>
      </c>
      <c r="N232" s="48">
        <f t="shared" ref="N232:N243" si="66">K232+L232-M232</f>
        <v>-11366.379000000001</v>
      </c>
    </row>
    <row r="233" spans="2:14" s="1" customFormat="1" ht="50.1" hidden="1" customHeight="1">
      <c r="B233" s="77" t="s">
        <v>17</v>
      </c>
      <c r="C233" s="47">
        <v>48892.120999999999</v>
      </c>
      <c r="D233" s="47">
        <v>350.13600000000002</v>
      </c>
      <c r="E233" s="47">
        <v>20994.437000000002</v>
      </c>
      <c r="F233" s="47">
        <f t="shared" si="64"/>
        <v>28247.819999999996</v>
      </c>
      <c r="G233" s="47">
        <v>146.16200000000001</v>
      </c>
      <c r="H233" s="47">
        <v>112.038</v>
      </c>
      <c r="I233" s="47">
        <v>255863.709</v>
      </c>
      <c r="J233" s="47">
        <f t="shared" si="65"/>
        <v>-255605.50899999999</v>
      </c>
      <c r="K233" s="47">
        <v>137.88499999999999</v>
      </c>
      <c r="L233" s="47">
        <v>30.132999999999999</v>
      </c>
      <c r="M233" s="47">
        <v>10021.534</v>
      </c>
      <c r="N233" s="47">
        <f t="shared" si="66"/>
        <v>-9853.5159999999996</v>
      </c>
    </row>
    <row r="234" spans="2:14" s="1" customFormat="1" ht="50.1" hidden="1" customHeight="1">
      <c r="B234" s="76" t="s">
        <v>18</v>
      </c>
      <c r="C234" s="48">
        <v>88943.698999999993</v>
      </c>
      <c r="D234" s="48">
        <v>503.56099999999998</v>
      </c>
      <c r="E234" s="48">
        <v>25615.655999999999</v>
      </c>
      <c r="F234" s="48">
        <f t="shared" si="64"/>
        <v>63831.603999999992</v>
      </c>
      <c r="G234" s="48">
        <v>152.84899999999999</v>
      </c>
      <c r="H234" s="48">
        <v>125.801</v>
      </c>
      <c r="I234" s="48">
        <v>212099.24799999999</v>
      </c>
      <c r="J234" s="48">
        <f t="shared" si="65"/>
        <v>-211820.598</v>
      </c>
      <c r="K234" s="48">
        <v>200.75800000000001</v>
      </c>
      <c r="L234" s="48">
        <v>63.171999999999997</v>
      </c>
      <c r="M234" s="48">
        <v>13265.476000000001</v>
      </c>
      <c r="N234" s="48">
        <f t="shared" si="66"/>
        <v>-13001.546</v>
      </c>
    </row>
    <row r="235" spans="2:14" s="1" customFormat="1" ht="50.1" hidden="1" customHeight="1">
      <c r="B235" s="77" t="s">
        <v>19</v>
      </c>
      <c r="C235" s="47">
        <v>54674.485999999997</v>
      </c>
      <c r="D235" s="47">
        <v>873.12199999999996</v>
      </c>
      <c r="E235" s="47">
        <v>20573.126</v>
      </c>
      <c r="F235" s="47">
        <f t="shared" si="64"/>
        <v>34974.482000000004</v>
      </c>
      <c r="G235" s="47">
        <v>249.012</v>
      </c>
      <c r="H235" s="47">
        <v>64.863</v>
      </c>
      <c r="I235" s="47">
        <v>202308.66699999999</v>
      </c>
      <c r="J235" s="47">
        <f t="shared" si="65"/>
        <v>-201994.79199999999</v>
      </c>
      <c r="K235" s="47">
        <v>91.597999999999999</v>
      </c>
      <c r="L235" s="47">
        <v>125.048</v>
      </c>
      <c r="M235" s="47">
        <v>9283.5069999999996</v>
      </c>
      <c r="N235" s="47">
        <f t="shared" si="66"/>
        <v>-9066.860999999999</v>
      </c>
    </row>
    <row r="236" spans="2:14" s="1" customFormat="1" ht="50.1" hidden="1" customHeight="1">
      <c r="B236" s="76" t="s">
        <v>20</v>
      </c>
      <c r="C236" s="48">
        <v>74014.664000000004</v>
      </c>
      <c r="D236" s="48">
        <v>378.87900000000002</v>
      </c>
      <c r="E236" s="48">
        <v>22395.874</v>
      </c>
      <c r="F236" s="48">
        <f t="shared" si="64"/>
        <v>51997.669000000009</v>
      </c>
      <c r="G236" s="48">
        <v>246.00700000000001</v>
      </c>
      <c r="H236" s="48">
        <v>23.742999999999999</v>
      </c>
      <c r="I236" s="48">
        <v>235854.02499999999</v>
      </c>
      <c r="J236" s="48">
        <f t="shared" si="65"/>
        <v>-235584.27499999999</v>
      </c>
      <c r="K236" s="48">
        <v>424.16699999999997</v>
      </c>
      <c r="L236" s="48">
        <v>66.763000000000005</v>
      </c>
      <c r="M236" s="48">
        <v>10224.168</v>
      </c>
      <c r="N236" s="48">
        <f t="shared" si="66"/>
        <v>-9733.2379999999994</v>
      </c>
    </row>
    <row r="237" spans="2:14" s="1" customFormat="1" ht="50.1" hidden="1" customHeight="1">
      <c r="B237" s="77" t="s">
        <v>21</v>
      </c>
      <c r="C237" s="47">
        <v>87386.205000000002</v>
      </c>
      <c r="D237" s="47">
        <v>5770.6210000000001</v>
      </c>
      <c r="E237" s="47">
        <v>22114.776000000002</v>
      </c>
      <c r="F237" s="47">
        <f t="shared" si="64"/>
        <v>71042.05</v>
      </c>
      <c r="G237" s="47">
        <v>62.27</v>
      </c>
      <c r="H237" s="47">
        <v>157.36799999999999</v>
      </c>
      <c r="I237" s="47">
        <v>201709.193</v>
      </c>
      <c r="J237" s="47">
        <f t="shared" si="65"/>
        <v>-201489.55499999999</v>
      </c>
      <c r="K237" s="47">
        <v>332.28399999999999</v>
      </c>
      <c r="L237" s="47">
        <v>20.172999999999998</v>
      </c>
      <c r="M237" s="47">
        <v>11643.562</v>
      </c>
      <c r="N237" s="47">
        <f t="shared" si="66"/>
        <v>-11291.105</v>
      </c>
    </row>
    <row r="238" spans="2:14" s="1" customFormat="1" ht="50.1" hidden="1" customHeight="1">
      <c r="B238" s="76" t="s">
        <v>22</v>
      </c>
      <c r="C238" s="48">
        <v>61044.855000000003</v>
      </c>
      <c r="D238" s="48">
        <v>9125.4609999999993</v>
      </c>
      <c r="E238" s="48">
        <v>23580.691999999999</v>
      </c>
      <c r="F238" s="48">
        <f t="shared" si="64"/>
        <v>46589.624000000011</v>
      </c>
      <c r="G238" s="48">
        <v>981.85199999999998</v>
      </c>
      <c r="H238" s="48">
        <v>69.748000000000005</v>
      </c>
      <c r="I238" s="48">
        <v>329109.24699999997</v>
      </c>
      <c r="J238" s="48">
        <f t="shared" si="65"/>
        <v>-328057.647</v>
      </c>
      <c r="K238" s="48">
        <v>280.87299999999999</v>
      </c>
      <c r="L238" s="48">
        <v>51.182000000000002</v>
      </c>
      <c r="M238" s="48">
        <v>8110.1130000000003</v>
      </c>
      <c r="N238" s="48">
        <f t="shared" si="66"/>
        <v>-7778.058</v>
      </c>
    </row>
    <row r="239" spans="2:14" s="1" customFormat="1" ht="50.1" hidden="1" customHeight="1">
      <c r="B239" s="77" t="s">
        <v>23</v>
      </c>
      <c r="C239" s="47">
        <v>80016.53</v>
      </c>
      <c r="D239" s="47">
        <v>155.755</v>
      </c>
      <c r="E239" s="47">
        <v>25635.096000000001</v>
      </c>
      <c r="F239" s="47">
        <f t="shared" si="64"/>
        <v>54537.188999999998</v>
      </c>
      <c r="G239" s="47">
        <v>1218.72</v>
      </c>
      <c r="H239" s="47">
        <v>10.073</v>
      </c>
      <c r="I239" s="47">
        <v>172731.29300000001</v>
      </c>
      <c r="J239" s="47">
        <f t="shared" si="65"/>
        <v>-171502.5</v>
      </c>
      <c r="K239" s="47">
        <v>376.57799999999997</v>
      </c>
      <c r="L239" s="47">
        <v>109.14400000000001</v>
      </c>
      <c r="M239" s="47">
        <v>9325.0740000000005</v>
      </c>
      <c r="N239" s="47">
        <f t="shared" si="66"/>
        <v>-8839.3520000000008</v>
      </c>
    </row>
    <row r="240" spans="2:14" s="1" customFormat="1" ht="50.1" hidden="1" customHeight="1">
      <c r="B240" s="76" t="s">
        <v>24</v>
      </c>
      <c r="C240" s="48">
        <v>71588.233999999997</v>
      </c>
      <c r="D240" s="48">
        <v>169.88499999999999</v>
      </c>
      <c r="E240" s="48">
        <v>19527.298999999999</v>
      </c>
      <c r="F240" s="48">
        <f t="shared" si="64"/>
        <v>52230.819999999992</v>
      </c>
      <c r="G240" s="48">
        <v>952.202</v>
      </c>
      <c r="H240" s="48">
        <v>99.147000000000006</v>
      </c>
      <c r="I240" s="48">
        <v>221787.489</v>
      </c>
      <c r="J240" s="48">
        <f t="shared" si="65"/>
        <v>-220736.14</v>
      </c>
      <c r="K240" s="48">
        <v>297.44900000000001</v>
      </c>
      <c r="L240" s="48">
        <v>66.087000000000003</v>
      </c>
      <c r="M240" s="48">
        <v>7805.8109999999997</v>
      </c>
      <c r="N240" s="48">
        <f t="shared" si="66"/>
        <v>-7442.2749999999996</v>
      </c>
    </row>
    <row r="241" spans="2:14" s="1" customFormat="1" ht="50.1" hidden="1" customHeight="1">
      <c r="B241" s="77" t="s">
        <v>25</v>
      </c>
      <c r="C241" s="47">
        <v>97285.464999999997</v>
      </c>
      <c r="D241" s="47">
        <v>9930.9879999999994</v>
      </c>
      <c r="E241" s="47">
        <v>21043.087</v>
      </c>
      <c r="F241" s="47">
        <f t="shared" si="64"/>
        <v>86173.365999999995</v>
      </c>
      <c r="G241" s="47">
        <v>665.89400000000001</v>
      </c>
      <c r="H241" s="47">
        <v>69.515000000000001</v>
      </c>
      <c r="I241" s="47">
        <v>159664.30100000001</v>
      </c>
      <c r="J241" s="47">
        <f t="shared" si="65"/>
        <v>-158928.89199999999</v>
      </c>
      <c r="K241" s="47">
        <v>455.33199999999999</v>
      </c>
      <c r="L241" s="47">
        <v>105.91500000000001</v>
      </c>
      <c r="M241" s="47">
        <v>8251.6790000000001</v>
      </c>
      <c r="N241" s="47">
        <f t="shared" si="66"/>
        <v>-7690.4319999999998</v>
      </c>
    </row>
    <row r="242" spans="2:14" s="1" customFormat="1" ht="50.1" hidden="1" customHeight="1">
      <c r="B242" s="76" t="s">
        <v>26</v>
      </c>
      <c r="C242" s="48">
        <v>70970.27</v>
      </c>
      <c r="D242" s="48">
        <v>176.631</v>
      </c>
      <c r="E242" s="48">
        <v>17573.403999999999</v>
      </c>
      <c r="F242" s="48">
        <f t="shared" si="64"/>
        <v>53573.497000000003</v>
      </c>
      <c r="G242" s="48">
        <v>72.212000000000003</v>
      </c>
      <c r="H242" s="48">
        <v>93.590999999999994</v>
      </c>
      <c r="I242" s="48">
        <v>174898.33499999999</v>
      </c>
      <c r="J242" s="48">
        <f t="shared" si="65"/>
        <v>-174732.53199999998</v>
      </c>
      <c r="K242" s="48">
        <v>910.24</v>
      </c>
      <c r="L242" s="48">
        <v>130.38900000000001</v>
      </c>
      <c r="M242" s="48">
        <v>8111.8239999999996</v>
      </c>
      <c r="N242" s="48">
        <f t="shared" si="66"/>
        <v>-7071.1949999999997</v>
      </c>
    </row>
    <row r="243" spans="2:14" s="1" customFormat="1" ht="50.1" hidden="1" customHeight="1">
      <c r="B243" s="77" t="s">
        <v>27</v>
      </c>
      <c r="C243" s="47">
        <v>70991.875</v>
      </c>
      <c r="D243" s="47">
        <v>492.72699999999998</v>
      </c>
      <c r="E243" s="47">
        <v>20984.864000000001</v>
      </c>
      <c r="F243" s="47">
        <f t="shared" si="64"/>
        <v>50499.737999999998</v>
      </c>
      <c r="G243" s="47">
        <v>220.30600000000001</v>
      </c>
      <c r="H243" s="47">
        <v>88.581000000000003</v>
      </c>
      <c r="I243" s="47">
        <v>144539.348</v>
      </c>
      <c r="J243" s="47">
        <f t="shared" si="65"/>
        <v>-144230.46100000001</v>
      </c>
      <c r="K243" s="47">
        <v>813.36699999999996</v>
      </c>
      <c r="L243" s="47">
        <v>42.399000000000001</v>
      </c>
      <c r="M243" s="47">
        <v>8320.8770000000004</v>
      </c>
      <c r="N243" s="47">
        <f t="shared" si="66"/>
        <v>-7465.1110000000008</v>
      </c>
    </row>
    <row r="244" spans="2:14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2:14" s="1" customFormat="1" ht="50.1" hidden="1" customHeight="1">
      <c r="B245" s="76" t="s">
        <v>16</v>
      </c>
      <c r="C245" s="48">
        <v>44201.464999999997</v>
      </c>
      <c r="D245" s="48">
        <v>462.46100000000001</v>
      </c>
      <c r="E245" s="48">
        <v>26714.666000000001</v>
      </c>
      <c r="F245" s="48">
        <f t="shared" ref="F245:F256" si="67">C245+D245-E245</f>
        <v>17949.259999999998</v>
      </c>
      <c r="G245" s="48">
        <v>599.82299999999998</v>
      </c>
      <c r="H245" s="48">
        <v>105.64100000000001</v>
      </c>
      <c r="I245" s="48">
        <v>158795.21799999999</v>
      </c>
      <c r="J245" s="48">
        <f t="shared" ref="J245:J256" si="68">G245+H245-I245</f>
        <v>-158089.75399999999</v>
      </c>
      <c r="K245" s="48">
        <v>573.82899999999995</v>
      </c>
      <c r="L245" s="48">
        <v>59.604999999999997</v>
      </c>
      <c r="M245" s="48">
        <v>9548.8040000000001</v>
      </c>
      <c r="N245" s="48">
        <f t="shared" ref="N245:N256" si="69">K245+L245-M245</f>
        <v>-8915.3700000000008</v>
      </c>
    </row>
    <row r="246" spans="2:14" s="1" customFormat="1" ht="50.1" hidden="1" customHeight="1">
      <c r="B246" s="77" t="s">
        <v>17</v>
      </c>
      <c r="C246" s="47">
        <v>51888.072</v>
      </c>
      <c r="D246" s="47">
        <v>538.6</v>
      </c>
      <c r="E246" s="47">
        <v>29071.378000000001</v>
      </c>
      <c r="F246" s="47">
        <f t="shared" si="67"/>
        <v>23355.293999999998</v>
      </c>
      <c r="G246" s="47">
        <v>322.07900000000001</v>
      </c>
      <c r="H246" s="47">
        <v>43.896999999999998</v>
      </c>
      <c r="I246" s="47">
        <v>122099.967</v>
      </c>
      <c r="J246" s="47">
        <f t="shared" si="68"/>
        <v>-121733.99100000001</v>
      </c>
      <c r="K246" s="47">
        <v>1013.097</v>
      </c>
      <c r="L246" s="47">
        <v>209.08199999999999</v>
      </c>
      <c r="M246" s="47">
        <v>9609.8369999999995</v>
      </c>
      <c r="N246" s="47">
        <f t="shared" si="69"/>
        <v>-8387.6579999999994</v>
      </c>
    </row>
    <row r="247" spans="2:14" s="1" customFormat="1" ht="50.1" hidden="1" customHeight="1">
      <c r="B247" s="76" t="s">
        <v>18</v>
      </c>
      <c r="C247" s="48">
        <v>54410.188999999998</v>
      </c>
      <c r="D247" s="48">
        <v>1345.942</v>
      </c>
      <c r="E247" s="48">
        <v>19961.124</v>
      </c>
      <c r="F247" s="48">
        <f t="shared" si="67"/>
        <v>35795.006999999998</v>
      </c>
      <c r="G247" s="48">
        <v>73.930999999999997</v>
      </c>
      <c r="H247" s="48">
        <v>92.510999999999996</v>
      </c>
      <c r="I247" s="48">
        <v>153815.74400000001</v>
      </c>
      <c r="J247" s="48">
        <f t="shared" si="68"/>
        <v>-153649.302</v>
      </c>
      <c r="K247" s="48">
        <v>1008.86</v>
      </c>
      <c r="L247" s="48">
        <v>156.10499999999999</v>
      </c>
      <c r="M247" s="48">
        <v>10384.267</v>
      </c>
      <c r="N247" s="48">
        <f t="shared" si="69"/>
        <v>-9219.3019999999997</v>
      </c>
    </row>
    <row r="248" spans="2:14" s="1" customFormat="1" ht="50.1" hidden="1" customHeight="1">
      <c r="B248" s="77" t="s">
        <v>19</v>
      </c>
      <c r="C248" s="47">
        <v>50411.644999999997</v>
      </c>
      <c r="D248" s="47">
        <v>471.39600000000002</v>
      </c>
      <c r="E248" s="47">
        <v>18771.562000000002</v>
      </c>
      <c r="F248" s="47">
        <f t="shared" si="67"/>
        <v>32111.478999999996</v>
      </c>
      <c r="G248" s="47">
        <v>100.69499999999999</v>
      </c>
      <c r="H248" s="47">
        <v>34.741</v>
      </c>
      <c r="I248" s="47">
        <v>174619.79699999999</v>
      </c>
      <c r="J248" s="47">
        <f t="shared" si="68"/>
        <v>-174484.361</v>
      </c>
      <c r="K248" s="47">
        <v>1077.125</v>
      </c>
      <c r="L248" s="47">
        <v>154.35499999999999</v>
      </c>
      <c r="M248" s="47">
        <v>11867.897999999999</v>
      </c>
      <c r="N248" s="47">
        <f t="shared" si="69"/>
        <v>-10636.418</v>
      </c>
    </row>
    <row r="249" spans="2:14" s="1" customFormat="1" ht="50.1" hidden="1" customHeight="1">
      <c r="B249" s="76" t="s">
        <v>20</v>
      </c>
      <c r="C249" s="48">
        <v>77393.903000000006</v>
      </c>
      <c r="D249" s="48">
        <v>464.726</v>
      </c>
      <c r="E249" s="48">
        <v>23548.772000000001</v>
      </c>
      <c r="F249" s="48">
        <f t="shared" si="67"/>
        <v>54309.857000000004</v>
      </c>
      <c r="G249" s="48">
        <v>228.45699999999999</v>
      </c>
      <c r="H249" s="48">
        <v>321.45100000000002</v>
      </c>
      <c r="I249" s="48">
        <v>133992.83100000001</v>
      </c>
      <c r="J249" s="48">
        <f t="shared" si="68"/>
        <v>-133442.92300000001</v>
      </c>
      <c r="K249" s="48">
        <v>152.32599999999999</v>
      </c>
      <c r="L249" s="48">
        <v>217.94800000000001</v>
      </c>
      <c r="M249" s="48">
        <v>12451.486000000001</v>
      </c>
      <c r="N249" s="48">
        <f t="shared" si="69"/>
        <v>-12081.212000000001</v>
      </c>
    </row>
    <row r="250" spans="2:14" s="1" customFormat="1" ht="50.1" hidden="1" customHeight="1">
      <c r="B250" s="77" t="s">
        <v>21</v>
      </c>
      <c r="C250" s="47">
        <v>48143.633999999998</v>
      </c>
      <c r="D250" s="47">
        <v>325.37599999999998</v>
      </c>
      <c r="E250" s="47">
        <v>19046.569</v>
      </c>
      <c r="F250" s="47">
        <f t="shared" si="67"/>
        <v>29422.440999999995</v>
      </c>
      <c r="G250" s="47">
        <v>121.21299999999999</v>
      </c>
      <c r="H250" s="47">
        <v>36.831000000000003</v>
      </c>
      <c r="I250" s="47">
        <v>167895.288</v>
      </c>
      <c r="J250" s="47">
        <f t="shared" si="68"/>
        <v>-167737.24400000001</v>
      </c>
      <c r="K250" s="47">
        <v>113.425</v>
      </c>
      <c r="L250" s="47">
        <v>152.53700000000001</v>
      </c>
      <c r="M250" s="47">
        <v>13718.392</v>
      </c>
      <c r="N250" s="47">
        <f t="shared" si="69"/>
        <v>-13452.43</v>
      </c>
    </row>
    <row r="251" spans="2:14" s="1" customFormat="1" ht="50.1" hidden="1" customHeight="1">
      <c r="B251" s="76" t="s">
        <v>22</v>
      </c>
      <c r="C251" s="48">
        <v>42668.150999999998</v>
      </c>
      <c r="D251" s="48">
        <v>581.29399999999998</v>
      </c>
      <c r="E251" s="48">
        <v>22359.973999999998</v>
      </c>
      <c r="F251" s="48">
        <f t="shared" si="67"/>
        <v>20889.471000000001</v>
      </c>
      <c r="G251" s="48">
        <v>911.28300000000002</v>
      </c>
      <c r="H251" s="48">
        <v>30.559000000000001</v>
      </c>
      <c r="I251" s="48">
        <v>130357.651</v>
      </c>
      <c r="J251" s="48">
        <f t="shared" si="68"/>
        <v>-129415.80899999999</v>
      </c>
      <c r="K251" s="48">
        <v>346.27</v>
      </c>
      <c r="L251" s="48">
        <v>210.89500000000001</v>
      </c>
      <c r="M251" s="48">
        <v>8947.7919999999995</v>
      </c>
      <c r="N251" s="48">
        <f t="shared" si="69"/>
        <v>-8390.6270000000004</v>
      </c>
    </row>
    <row r="252" spans="2:14" s="1" customFormat="1" ht="50.1" hidden="1" customHeight="1">
      <c r="B252" s="77" t="s">
        <v>23</v>
      </c>
      <c r="C252" s="47">
        <v>65052.184000000001</v>
      </c>
      <c r="D252" s="47">
        <v>410.75900000000001</v>
      </c>
      <c r="E252" s="47">
        <v>21965.473999999998</v>
      </c>
      <c r="F252" s="47">
        <f t="shared" si="67"/>
        <v>43497.468999999997</v>
      </c>
      <c r="G252" s="47">
        <v>1085.98</v>
      </c>
      <c r="H252" s="47">
        <v>44.935000000000002</v>
      </c>
      <c r="I252" s="47">
        <v>180682.04399999999</v>
      </c>
      <c r="J252" s="47">
        <f t="shared" si="68"/>
        <v>-179551.12899999999</v>
      </c>
      <c r="K252" s="47">
        <v>123.55500000000001</v>
      </c>
      <c r="L252" s="47">
        <v>69.644999999999996</v>
      </c>
      <c r="M252" s="47">
        <v>11118.745000000001</v>
      </c>
      <c r="N252" s="47">
        <f t="shared" si="69"/>
        <v>-10925.545</v>
      </c>
    </row>
    <row r="253" spans="2:14" s="1" customFormat="1" ht="50.1" hidden="1" customHeight="1">
      <c r="B253" s="76" t="s">
        <v>24</v>
      </c>
      <c r="C253" s="48">
        <v>67616.775999999998</v>
      </c>
      <c r="D253" s="48">
        <v>374.87400000000002</v>
      </c>
      <c r="E253" s="48">
        <v>13393.78</v>
      </c>
      <c r="F253" s="48">
        <f t="shared" si="67"/>
        <v>54597.869999999995</v>
      </c>
      <c r="G253" s="48">
        <v>390.27100000000002</v>
      </c>
      <c r="H253" s="48">
        <v>79.078000000000003</v>
      </c>
      <c r="I253" s="48">
        <v>137081.67499999999</v>
      </c>
      <c r="J253" s="48">
        <f t="shared" si="68"/>
        <v>-136612.326</v>
      </c>
      <c r="K253" s="48">
        <v>94.072000000000003</v>
      </c>
      <c r="L253" s="48">
        <v>26.163</v>
      </c>
      <c r="M253" s="48">
        <v>7204.473</v>
      </c>
      <c r="N253" s="48">
        <f t="shared" si="69"/>
        <v>-7084.2380000000003</v>
      </c>
    </row>
    <row r="254" spans="2:14" s="1" customFormat="1" ht="50.1" hidden="1" customHeight="1">
      <c r="B254" s="77" t="s">
        <v>25</v>
      </c>
      <c r="C254" s="47">
        <v>57407.29</v>
      </c>
      <c r="D254" s="47">
        <v>471.70299999999997</v>
      </c>
      <c r="E254" s="47">
        <v>19767.904999999999</v>
      </c>
      <c r="F254" s="47">
        <f t="shared" si="67"/>
        <v>38111.088000000003</v>
      </c>
      <c r="G254" s="47">
        <v>108.81100000000001</v>
      </c>
      <c r="H254" s="47">
        <v>187.864</v>
      </c>
      <c r="I254" s="47">
        <v>186433.81299999999</v>
      </c>
      <c r="J254" s="47">
        <f t="shared" si="68"/>
        <v>-186137.13800000001</v>
      </c>
      <c r="K254" s="47">
        <v>93.031000000000006</v>
      </c>
      <c r="L254" s="47">
        <v>13.72</v>
      </c>
      <c r="M254" s="47">
        <v>8814.8189999999995</v>
      </c>
      <c r="N254" s="47">
        <f t="shared" si="69"/>
        <v>-8708.0679999999993</v>
      </c>
    </row>
    <row r="255" spans="2:14" s="1" customFormat="1" ht="50.1" hidden="1" customHeight="1">
      <c r="B255" s="76" t="s">
        <v>26</v>
      </c>
      <c r="C255" s="48">
        <v>61720.303999999996</v>
      </c>
      <c r="D255" s="48">
        <v>366.43400000000003</v>
      </c>
      <c r="E255" s="48">
        <v>16625.13</v>
      </c>
      <c r="F255" s="48">
        <f t="shared" si="67"/>
        <v>45461.607999999993</v>
      </c>
      <c r="G255" s="48">
        <v>139.50200000000001</v>
      </c>
      <c r="H255" s="48">
        <v>92.777000000000001</v>
      </c>
      <c r="I255" s="48">
        <v>221552.114</v>
      </c>
      <c r="J255" s="48">
        <f t="shared" si="68"/>
        <v>-221319.83499999999</v>
      </c>
      <c r="K255" s="48">
        <v>1259.2760000000001</v>
      </c>
      <c r="L255" s="48">
        <v>22.95</v>
      </c>
      <c r="M255" s="48">
        <v>7700.54</v>
      </c>
      <c r="N255" s="48">
        <f t="shared" si="69"/>
        <v>-6418.3140000000003</v>
      </c>
    </row>
    <row r="256" spans="2:14" s="1" customFormat="1" ht="50.1" hidden="1" customHeight="1">
      <c r="B256" s="77" t="s">
        <v>27</v>
      </c>
      <c r="C256" s="47">
        <v>85593.176999999996</v>
      </c>
      <c r="D256" s="47">
        <v>219.375</v>
      </c>
      <c r="E256" s="47">
        <v>19539.141</v>
      </c>
      <c r="F256" s="47">
        <f t="shared" si="67"/>
        <v>66273.410999999993</v>
      </c>
      <c r="G256" s="47">
        <v>496.23700000000002</v>
      </c>
      <c r="H256" s="47">
        <v>161.57400000000001</v>
      </c>
      <c r="I256" s="47">
        <v>222343.913</v>
      </c>
      <c r="J256" s="47">
        <f t="shared" si="68"/>
        <v>-221686.10200000001</v>
      </c>
      <c r="K256" s="47">
        <v>445.88299999999998</v>
      </c>
      <c r="L256" s="47">
        <v>70.986000000000004</v>
      </c>
      <c r="M256" s="47">
        <v>12810.634</v>
      </c>
      <c r="N256" s="47">
        <f t="shared" si="69"/>
        <v>-12293.764999999999</v>
      </c>
    </row>
    <row r="257" spans="2:14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2:14" s="1" customFormat="1" ht="50.1" hidden="1" customHeight="1">
      <c r="B258" s="76" t="s">
        <v>16</v>
      </c>
      <c r="C258" s="48">
        <v>66602.207999999999</v>
      </c>
      <c r="D258" s="48">
        <v>360.22199999999998</v>
      </c>
      <c r="E258" s="48">
        <v>20215.078000000001</v>
      </c>
      <c r="F258" s="48">
        <f t="shared" ref="F258:F269" si="70">C258+D258-E258</f>
        <v>46747.351999999992</v>
      </c>
      <c r="G258" s="48">
        <v>528.73599999999999</v>
      </c>
      <c r="H258" s="48">
        <v>19.841000000000001</v>
      </c>
      <c r="I258" s="48">
        <v>177492.38</v>
      </c>
      <c r="J258" s="48">
        <f t="shared" ref="J258:J269" si="71">G258+H258-I258</f>
        <v>-176943.80300000001</v>
      </c>
      <c r="K258" s="48">
        <v>181.53100000000001</v>
      </c>
      <c r="L258" s="48">
        <v>1.2769999999999999</v>
      </c>
      <c r="M258" s="48">
        <v>9222.1880000000001</v>
      </c>
      <c r="N258" s="48">
        <f t="shared" ref="N258:N269" si="72">K258+L258-M258</f>
        <v>-9039.380000000001</v>
      </c>
    </row>
    <row r="259" spans="2:14" s="1" customFormat="1" ht="50.1" hidden="1" customHeight="1">
      <c r="B259" s="77" t="s">
        <v>17</v>
      </c>
      <c r="C259" s="47">
        <v>47137.646999999997</v>
      </c>
      <c r="D259" s="47">
        <v>417.86200000000002</v>
      </c>
      <c r="E259" s="47">
        <v>18099.089</v>
      </c>
      <c r="F259" s="47">
        <f t="shared" si="70"/>
        <v>29456.42</v>
      </c>
      <c r="G259" s="47">
        <v>581.61400000000003</v>
      </c>
      <c r="H259" s="47">
        <v>587.79399999999998</v>
      </c>
      <c r="I259" s="47">
        <v>190202.20800000001</v>
      </c>
      <c r="J259" s="47">
        <f t="shared" si="71"/>
        <v>-189032.80000000002</v>
      </c>
      <c r="K259" s="47">
        <v>469.11500000000001</v>
      </c>
      <c r="L259" s="47">
        <v>38.06</v>
      </c>
      <c r="M259" s="47">
        <v>8628.4789999999994</v>
      </c>
      <c r="N259" s="47">
        <f t="shared" si="72"/>
        <v>-8121.3039999999992</v>
      </c>
    </row>
    <row r="260" spans="2:14" s="1" customFormat="1" ht="50.1" hidden="1" customHeight="1">
      <c r="B260" s="76" t="s">
        <v>18</v>
      </c>
      <c r="C260" s="48">
        <v>63402.303999999996</v>
      </c>
      <c r="D260" s="48">
        <v>349.24599999999998</v>
      </c>
      <c r="E260" s="48">
        <v>21042.317999999999</v>
      </c>
      <c r="F260" s="48">
        <f t="shared" si="70"/>
        <v>42709.231999999996</v>
      </c>
      <c r="G260" s="48">
        <v>69.561999999999998</v>
      </c>
      <c r="H260" s="48">
        <v>52.972000000000001</v>
      </c>
      <c r="I260" s="48">
        <v>186847.55799999999</v>
      </c>
      <c r="J260" s="48">
        <f t="shared" si="71"/>
        <v>-186725.02399999998</v>
      </c>
      <c r="K260" s="48">
        <v>430.37299999999999</v>
      </c>
      <c r="L260" s="48">
        <v>133.21700000000001</v>
      </c>
      <c r="M260" s="48">
        <v>12445.519</v>
      </c>
      <c r="N260" s="48">
        <f t="shared" si="72"/>
        <v>-11881.929</v>
      </c>
    </row>
    <row r="261" spans="2:14" s="1" customFormat="1" ht="50.1" hidden="1" customHeight="1">
      <c r="B261" s="77" t="s">
        <v>19</v>
      </c>
      <c r="C261" s="47">
        <v>55158.813000000002</v>
      </c>
      <c r="D261" s="47">
        <v>487.93599999999998</v>
      </c>
      <c r="E261" s="47">
        <v>15029.279</v>
      </c>
      <c r="F261" s="47">
        <f t="shared" si="70"/>
        <v>40617.47</v>
      </c>
      <c r="G261" s="47">
        <v>169.32900000000001</v>
      </c>
      <c r="H261" s="47">
        <v>344.3</v>
      </c>
      <c r="I261" s="47">
        <v>150424.247</v>
      </c>
      <c r="J261" s="47">
        <f t="shared" si="71"/>
        <v>-149910.61800000002</v>
      </c>
      <c r="K261" s="47">
        <v>233.858</v>
      </c>
      <c r="L261" s="47">
        <v>73.105000000000004</v>
      </c>
      <c r="M261" s="47">
        <v>11947.418</v>
      </c>
      <c r="N261" s="47">
        <f t="shared" si="72"/>
        <v>-11640.455</v>
      </c>
    </row>
    <row r="262" spans="2:14" s="1" customFormat="1" ht="50.1" hidden="1" customHeight="1">
      <c r="B262" s="76" t="s">
        <v>20</v>
      </c>
      <c r="C262" s="48">
        <v>64058.123</v>
      </c>
      <c r="D262" s="48">
        <v>547.41899999999998</v>
      </c>
      <c r="E262" s="48">
        <v>22002.348000000002</v>
      </c>
      <c r="F262" s="48">
        <f t="shared" si="70"/>
        <v>42603.194000000003</v>
      </c>
      <c r="G262" s="48">
        <v>116.39100000000001</v>
      </c>
      <c r="H262" s="48">
        <v>42.283000000000001</v>
      </c>
      <c r="I262" s="48">
        <v>208686.55499999999</v>
      </c>
      <c r="J262" s="48">
        <f t="shared" si="71"/>
        <v>-208527.88099999999</v>
      </c>
      <c r="K262" s="48">
        <v>107.568</v>
      </c>
      <c r="L262" s="48">
        <v>108.82</v>
      </c>
      <c r="M262" s="48">
        <v>12889.243</v>
      </c>
      <c r="N262" s="48">
        <f t="shared" si="72"/>
        <v>-12672.855</v>
      </c>
    </row>
    <row r="263" spans="2:14" s="1" customFormat="1" ht="50.1" hidden="1" customHeight="1">
      <c r="B263" s="77" t="s">
        <v>21</v>
      </c>
      <c r="C263" s="47">
        <v>54538.2</v>
      </c>
      <c r="D263" s="47">
        <v>151.416</v>
      </c>
      <c r="E263" s="47">
        <v>15944.373</v>
      </c>
      <c r="F263" s="47">
        <f t="shared" si="70"/>
        <v>38745.242999999995</v>
      </c>
      <c r="G263" s="47">
        <v>81.134</v>
      </c>
      <c r="H263" s="47">
        <v>128.91800000000001</v>
      </c>
      <c r="I263" s="47">
        <v>172599.24900000001</v>
      </c>
      <c r="J263" s="47">
        <f t="shared" si="71"/>
        <v>-172389.19700000001</v>
      </c>
      <c r="K263" s="47">
        <v>120.1</v>
      </c>
      <c r="L263" s="47">
        <v>4.7859999999999996</v>
      </c>
      <c r="M263" s="47">
        <v>7996.0069999999996</v>
      </c>
      <c r="N263" s="47">
        <f t="shared" si="72"/>
        <v>-7871.1209999999992</v>
      </c>
    </row>
    <row r="264" spans="2:14" s="1" customFormat="1" ht="50.1" hidden="1" customHeight="1">
      <c r="B264" s="76" t="s">
        <v>22</v>
      </c>
      <c r="C264" s="48">
        <v>52422.659</v>
      </c>
      <c r="D264" s="48">
        <v>601.28399999999999</v>
      </c>
      <c r="E264" s="48">
        <v>20211.43</v>
      </c>
      <c r="F264" s="48">
        <f t="shared" si="70"/>
        <v>32812.512999999999</v>
      </c>
      <c r="G264" s="48">
        <v>910.83799999999997</v>
      </c>
      <c r="H264" s="48">
        <v>99.82</v>
      </c>
      <c r="I264" s="48">
        <v>162649.48499999999</v>
      </c>
      <c r="J264" s="48">
        <f t="shared" si="71"/>
        <v>-161638.82699999999</v>
      </c>
      <c r="K264" s="48">
        <v>464.14499999999998</v>
      </c>
      <c r="L264" s="48">
        <v>12.532999999999999</v>
      </c>
      <c r="M264" s="48">
        <v>11658.050999999999</v>
      </c>
      <c r="N264" s="48">
        <f t="shared" si="72"/>
        <v>-11181.373</v>
      </c>
    </row>
    <row r="265" spans="2:14" s="1" customFormat="1" ht="50.1" hidden="1" customHeight="1">
      <c r="B265" s="77" t="s">
        <v>23</v>
      </c>
      <c r="C265" s="47">
        <v>56983.800999999999</v>
      </c>
      <c r="D265" s="47">
        <v>452.24400000000003</v>
      </c>
      <c r="E265" s="47">
        <v>22726.835999999999</v>
      </c>
      <c r="F265" s="47">
        <f t="shared" si="70"/>
        <v>34709.209000000003</v>
      </c>
      <c r="G265" s="47">
        <v>1086.93</v>
      </c>
      <c r="H265" s="47">
        <v>96.863</v>
      </c>
      <c r="I265" s="47">
        <v>182701.33300000001</v>
      </c>
      <c r="J265" s="47">
        <f t="shared" si="71"/>
        <v>-181517.54</v>
      </c>
      <c r="K265" s="47">
        <v>81.641999999999996</v>
      </c>
      <c r="L265" s="47">
        <v>99.027000000000001</v>
      </c>
      <c r="M265" s="47">
        <v>9221.4089999999997</v>
      </c>
      <c r="N265" s="47">
        <f t="shared" si="72"/>
        <v>-9040.74</v>
      </c>
    </row>
    <row r="266" spans="2:14" s="1" customFormat="1" ht="50.1" hidden="1" customHeight="1">
      <c r="B266" s="76" t="s">
        <v>24</v>
      </c>
      <c r="C266" s="48">
        <v>59913.79</v>
      </c>
      <c r="D266" s="48">
        <v>357.84699999999998</v>
      </c>
      <c r="E266" s="48">
        <v>16248.275</v>
      </c>
      <c r="F266" s="48">
        <f t="shared" si="70"/>
        <v>44023.362000000001</v>
      </c>
      <c r="G266" s="48">
        <v>646.30799999999999</v>
      </c>
      <c r="H266" s="48">
        <v>114.81399999999999</v>
      </c>
      <c r="I266" s="48">
        <v>201201.802</v>
      </c>
      <c r="J266" s="48">
        <f t="shared" si="71"/>
        <v>-200440.68</v>
      </c>
      <c r="K266" s="48">
        <v>168.21700000000001</v>
      </c>
      <c r="L266" s="48">
        <v>30.128</v>
      </c>
      <c r="M266" s="48">
        <v>6647.4260000000004</v>
      </c>
      <c r="N266" s="48">
        <f t="shared" si="72"/>
        <v>-6449.0810000000001</v>
      </c>
    </row>
    <row r="267" spans="2:14" s="1" customFormat="1" ht="50.1" hidden="1" customHeight="1">
      <c r="B267" s="77" t="s">
        <v>25</v>
      </c>
      <c r="C267" s="47">
        <v>56105.974999999999</v>
      </c>
      <c r="D267" s="47">
        <v>426.43900000000002</v>
      </c>
      <c r="E267" s="47">
        <v>19345.218000000001</v>
      </c>
      <c r="F267" s="47">
        <f t="shared" si="70"/>
        <v>37187.195999999996</v>
      </c>
      <c r="G267" s="47">
        <v>230.93100000000001</v>
      </c>
      <c r="H267" s="47">
        <v>238.65600000000001</v>
      </c>
      <c r="I267" s="47">
        <v>223930.364</v>
      </c>
      <c r="J267" s="47">
        <f t="shared" si="71"/>
        <v>-223460.777</v>
      </c>
      <c r="K267" s="47">
        <v>291.721</v>
      </c>
      <c r="L267" s="47">
        <v>44.817999999999998</v>
      </c>
      <c r="M267" s="47">
        <v>8968.6939999999995</v>
      </c>
      <c r="N267" s="47">
        <f t="shared" si="72"/>
        <v>-8632.1549999999988</v>
      </c>
    </row>
    <row r="268" spans="2:14" s="1" customFormat="1" ht="50.1" hidden="1" customHeight="1">
      <c r="B268" s="76" t="s">
        <v>26</v>
      </c>
      <c r="C268" s="48">
        <v>63641.978999999999</v>
      </c>
      <c r="D268" s="48">
        <v>279.86099999999999</v>
      </c>
      <c r="E268" s="48">
        <v>16925.167000000001</v>
      </c>
      <c r="F268" s="48">
        <f t="shared" si="70"/>
        <v>46996.672999999995</v>
      </c>
      <c r="G268" s="48">
        <v>152.976</v>
      </c>
      <c r="H268" s="48">
        <v>39.886000000000003</v>
      </c>
      <c r="I268" s="48">
        <v>264660.96299999999</v>
      </c>
      <c r="J268" s="48">
        <f t="shared" si="71"/>
        <v>-264468.10099999997</v>
      </c>
      <c r="K268" s="48">
        <v>239.547</v>
      </c>
      <c r="L268" s="48">
        <v>15.159000000000001</v>
      </c>
      <c r="M268" s="48">
        <v>7895.7560000000003</v>
      </c>
      <c r="N268" s="48">
        <f t="shared" si="72"/>
        <v>-7641.05</v>
      </c>
    </row>
    <row r="269" spans="2:14" s="1" customFormat="1" ht="50.1" hidden="1" customHeight="1">
      <c r="B269" s="77" t="s">
        <v>27</v>
      </c>
      <c r="C269" s="47">
        <v>71121.567999999999</v>
      </c>
      <c r="D269" s="47">
        <v>197.441</v>
      </c>
      <c r="E269" s="47">
        <v>21330.757000000001</v>
      </c>
      <c r="F269" s="47">
        <f t="shared" si="70"/>
        <v>49988.252000000008</v>
      </c>
      <c r="G269" s="47">
        <v>935.85500000000002</v>
      </c>
      <c r="H269" s="47">
        <v>59.683</v>
      </c>
      <c r="I269" s="47">
        <v>303586.28700000001</v>
      </c>
      <c r="J269" s="47">
        <f t="shared" si="71"/>
        <v>-302590.74900000001</v>
      </c>
      <c r="K269" s="47">
        <v>347.74099999999999</v>
      </c>
      <c r="L269" s="47">
        <v>32.802999999999997</v>
      </c>
      <c r="M269" s="47">
        <v>10916.31</v>
      </c>
      <c r="N269" s="47">
        <f t="shared" si="72"/>
        <v>-10535.766</v>
      </c>
    </row>
    <row r="270" spans="2:14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2:14" s="1" customFormat="1" ht="50.1" hidden="1" customHeight="1">
      <c r="B271" s="76" t="s">
        <v>16</v>
      </c>
      <c r="C271" s="48">
        <v>55934.402000000002</v>
      </c>
      <c r="D271" s="48">
        <v>546.79300000000001</v>
      </c>
      <c r="E271" s="48">
        <v>21461.84</v>
      </c>
      <c r="F271" s="48">
        <f t="shared" ref="F271:F282" si="73">C271+D271-E271</f>
        <v>35019.354999999996</v>
      </c>
      <c r="G271" s="48">
        <v>1057.2370000000001</v>
      </c>
      <c r="H271" s="48">
        <v>125.607</v>
      </c>
      <c r="I271" s="48">
        <v>248391.01300000001</v>
      </c>
      <c r="J271" s="48">
        <f t="shared" ref="J271:J282" si="74">G271+H271-I271</f>
        <v>-247208.16899999999</v>
      </c>
      <c r="K271" s="48">
        <v>234.637</v>
      </c>
      <c r="L271" s="48">
        <v>37.645000000000003</v>
      </c>
      <c r="M271" s="48">
        <v>12268.366</v>
      </c>
      <c r="N271" s="48">
        <f t="shared" ref="N271:N282" si="75">K271+L271-M271</f>
        <v>-11996.084000000001</v>
      </c>
    </row>
    <row r="272" spans="2:14" s="1" customFormat="1" ht="50.1" hidden="1" customHeight="1">
      <c r="B272" s="77" t="s">
        <v>17</v>
      </c>
      <c r="C272" s="47">
        <v>68275.812000000005</v>
      </c>
      <c r="D272" s="47">
        <v>873.16200000000003</v>
      </c>
      <c r="E272" s="47">
        <v>21339.044000000002</v>
      </c>
      <c r="F272" s="47">
        <f t="shared" si="73"/>
        <v>47809.93</v>
      </c>
      <c r="G272" s="47">
        <v>919.21799999999996</v>
      </c>
      <c r="H272" s="47">
        <v>11.834</v>
      </c>
      <c r="I272" s="47">
        <v>235035.38</v>
      </c>
      <c r="J272" s="47">
        <f t="shared" si="74"/>
        <v>-234104.32800000001</v>
      </c>
      <c r="K272" s="47">
        <v>340.92399999999998</v>
      </c>
      <c r="L272" s="47">
        <v>3</v>
      </c>
      <c r="M272" s="47">
        <v>9800.6779999999999</v>
      </c>
      <c r="N272" s="47">
        <f t="shared" si="75"/>
        <v>-9456.7540000000008</v>
      </c>
    </row>
    <row r="273" spans="2:14" s="1" customFormat="1" ht="50.1" hidden="1" customHeight="1">
      <c r="B273" s="76" t="s">
        <v>18</v>
      </c>
      <c r="C273" s="48">
        <v>52654.5</v>
      </c>
      <c r="D273" s="48">
        <v>515.53499999999997</v>
      </c>
      <c r="E273" s="48">
        <v>22833.951000000001</v>
      </c>
      <c r="F273" s="48">
        <f t="shared" si="73"/>
        <v>30336.084000000003</v>
      </c>
      <c r="G273" s="48">
        <v>254.947</v>
      </c>
      <c r="H273" s="48">
        <v>160.00399999999999</v>
      </c>
      <c r="I273" s="48">
        <v>174179.90599999999</v>
      </c>
      <c r="J273" s="48">
        <f t="shared" si="74"/>
        <v>-173764.95499999999</v>
      </c>
      <c r="K273" s="48">
        <v>126.28400000000001</v>
      </c>
      <c r="L273" s="48">
        <v>87.808000000000007</v>
      </c>
      <c r="M273" s="48">
        <v>10985.415999999999</v>
      </c>
      <c r="N273" s="48">
        <f t="shared" si="75"/>
        <v>-10771.323999999999</v>
      </c>
    </row>
    <row r="274" spans="2:14" s="1" customFormat="1" ht="50.1" hidden="1" customHeight="1">
      <c r="B274" s="77" t="s">
        <v>19</v>
      </c>
      <c r="C274" s="47">
        <v>59973.428</v>
      </c>
      <c r="D274" s="47">
        <v>461.98500000000001</v>
      </c>
      <c r="E274" s="47">
        <v>23964.572</v>
      </c>
      <c r="F274" s="47">
        <f t="shared" si="73"/>
        <v>36470.841</v>
      </c>
      <c r="G274" s="47">
        <v>1298.6469999999999</v>
      </c>
      <c r="H274" s="47">
        <v>4827.3149999999996</v>
      </c>
      <c r="I274" s="47">
        <v>251438.679</v>
      </c>
      <c r="J274" s="47">
        <f t="shared" si="74"/>
        <v>-245312.717</v>
      </c>
      <c r="K274" s="47">
        <v>442.48</v>
      </c>
      <c r="L274" s="47">
        <v>59.18</v>
      </c>
      <c r="M274" s="47">
        <v>12410.151</v>
      </c>
      <c r="N274" s="47">
        <f t="shared" si="75"/>
        <v>-11908.491</v>
      </c>
    </row>
    <row r="275" spans="2:14" s="1" customFormat="1" ht="50.1" hidden="1" customHeight="1">
      <c r="B275" s="76" t="s">
        <v>20</v>
      </c>
      <c r="C275" s="48">
        <v>59678.815000000002</v>
      </c>
      <c r="D275" s="48">
        <v>682.71799999999996</v>
      </c>
      <c r="E275" s="48">
        <v>19394.798999999999</v>
      </c>
      <c r="F275" s="48">
        <f t="shared" si="73"/>
        <v>40966.734000000004</v>
      </c>
      <c r="G275" s="48">
        <v>869.56299999999999</v>
      </c>
      <c r="H275" s="48">
        <v>62.347000000000001</v>
      </c>
      <c r="I275" s="48">
        <v>229846.533</v>
      </c>
      <c r="J275" s="48">
        <f t="shared" si="74"/>
        <v>-228914.62299999999</v>
      </c>
      <c r="K275" s="48">
        <v>140.745</v>
      </c>
      <c r="L275" s="48">
        <v>149.566</v>
      </c>
      <c r="M275" s="48">
        <v>14014.235000000001</v>
      </c>
      <c r="N275" s="48">
        <f t="shared" si="75"/>
        <v>-13723.924000000001</v>
      </c>
    </row>
    <row r="276" spans="2:14" s="1" customFormat="1" ht="50.1" hidden="1" customHeight="1">
      <c r="B276" s="77" t="s">
        <v>21</v>
      </c>
      <c r="C276" s="47">
        <v>62654.917999999998</v>
      </c>
      <c r="D276" s="47">
        <v>539.66300000000001</v>
      </c>
      <c r="E276" s="47">
        <v>22137.261999999999</v>
      </c>
      <c r="F276" s="47">
        <f t="shared" si="73"/>
        <v>41057.319000000003</v>
      </c>
      <c r="G276" s="47">
        <v>22222.967000000001</v>
      </c>
      <c r="H276" s="47">
        <v>215.88399999999999</v>
      </c>
      <c r="I276" s="47">
        <v>312445.94300000003</v>
      </c>
      <c r="J276" s="47">
        <f t="shared" si="74"/>
        <v>-290007.092</v>
      </c>
      <c r="K276" s="47">
        <v>8.4459999999999997</v>
      </c>
      <c r="L276" s="47">
        <v>109.804</v>
      </c>
      <c r="M276" s="47">
        <v>7262.1189999999997</v>
      </c>
      <c r="N276" s="47">
        <f t="shared" si="75"/>
        <v>-7143.8689999999997</v>
      </c>
    </row>
    <row r="277" spans="2:14" s="1" customFormat="1" ht="50.1" hidden="1" customHeight="1">
      <c r="B277" s="76" t="s">
        <v>22</v>
      </c>
      <c r="C277" s="48">
        <v>72989.835999999996</v>
      </c>
      <c r="D277" s="48">
        <v>1321.22</v>
      </c>
      <c r="E277" s="48">
        <v>20532.204000000002</v>
      </c>
      <c r="F277" s="48">
        <f t="shared" si="73"/>
        <v>53778.851999999999</v>
      </c>
      <c r="G277" s="48">
        <v>1011.987</v>
      </c>
      <c r="H277" s="48">
        <v>111.069</v>
      </c>
      <c r="I277" s="48">
        <v>320932.19</v>
      </c>
      <c r="J277" s="48">
        <f t="shared" si="74"/>
        <v>-319809.13400000002</v>
      </c>
      <c r="K277" s="48">
        <v>52.27</v>
      </c>
      <c r="L277" s="48">
        <v>0</v>
      </c>
      <c r="M277" s="48">
        <v>9361.8320000000003</v>
      </c>
      <c r="N277" s="48">
        <f t="shared" si="75"/>
        <v>-9309.5619999999999</v>
      </c>
    </row>
    <row r="278" spans="2:14" s="1" customFormat="1" ht="50.1" hidden="1" customHeight="1">
      <c r="B278" s="77" t="s">
        <v>23</v>
      </c>
      <c r="C278" s="47">
        <v>51568.591999999997</v>
      </c>
      <c r="D278" s="47">
        <v>1963.2629999999999</v>
      </c>
      <c r="E278" s="47">
        <v>16154.289000000001</v>
      </c>
      <c r="F278" s="47">
        <f t="shared" si="73"/>
        <v>37377.565999999992</v>
      </c>
      <c r="G278" s="47">
        <v>963.61800000000005</v>
      </c>
      <c r="H278" s="47">
        <v>5.6319999999999997</v>
      </c>
      <c r="I278" s="47">
        <v>269818.84600000002</v>
      </c>
      <c r="J278" s="47">
        <f t="shared" si="74"/>
        <v>-268849.59600000002</v>
      </c>
      <c r="K278" s="47">
        <v>78</v>
      </c>
      <c r="L278" s="47">
        <v>16.449000000000002</v>
      </c>
      <c r="M278" s="47">
        <v>7629.1660000000002</v>
      </c>
      <c r="N278" s="47">
        <f t="shared" si="75"/>
        <v>-7534.7170000000006</v>
      </c>
    </row>
    <row r="279" spans="2:14" s="1" customFormat="1" ht="50.1" hidden="1" customHeight="1">
      <c r="B279" s="76" t="s">
        <v>24</v>
      </c>
      <c r="C279" s="48">
        <v>64509.966</v>
      </c>
      <c r="D279" s="48">
        <v>347.31599999999997</v>
      </c>
      <c r="E279" s="48">
        <v>21337.005000000001</v>
      </c>
      <c r="F279" s="48">
        <f t="shared" si="73"/>
        <v>43520.277000000002</v>
      </c>
      <c r="G279" s="48">
        <v>902.93799999999999</v>
      </c>
      <c r="H279" s="48">
        <v>21.183</v>
      </c>
      <c r="I279" s="48">
        <v>249252.334</v>
      </c>
      <c r="J279" s="48">
        <f t="shared" si="74"/>
        <v>-248328.21299999999</v>
      </c>
      <c r="K279" s="48">
        <v>65.387</v>
      </c>
      <c r="L279" s="48">
        <v>3</v>
      </c>
      <c r="M279" s="48">
        <v>8732.8639999999996</v>
      </c>
      <c r="N279" s="48">
        <f t="shared" si="75"/>
        <v>-8664.476999999999</v>
      </c>
    </row>
    <row r="280" spans="2:14" s="1" customFormat="1" ht="50.1" hidden="1" customHeight="1">
      <c r="B280" s="77" t="s">
        <v>25</v>
      </c>
      <c r="C280" s="47">
        <v>51193.822999999997</v>
      </c>
      <c r="D280" s="47">
        <v>581.12300000000005</v>
      </c>
      <c r="E280" s="47">
        <v>18643.903999999999</v>
      </c>
      <c r="F280" s="47">
        <f t="shared" si="73"/>
        <v>33131.042000000001</v>
      </c>
      <c r="G280" s="47">
        <v>29329.185000000001</v>
      </c>
      <c r="H280" s="47">
        <v>195.21299999999999</v>
      </c>
      <c r="I280" s="47">
        <v>216348.83900000001</v>
      </c>
      <c r="J280" s="47">
        <f t="shared" si="74"/>
        <v>-186824.44099999999</v>
      </c>
      <c r="K280" s="47">
        <v>134.67599999999999</v>
      </c>
      <c r="L280" s="47">
        <v>43.878</v>
      </c>
      <c r="M280" s="47">
        <v>8172.5590000000002</v>
      </c>
      <c r="N280" s="47">
        <f t="shared" si="75"/>
        <v>-7994.0050000000001</v>
      </c>
    </row>
    <row r="281" spans="2:14" s="1" customFormat="1" ht="50.1" hidden="1" customHeight="1">
      <c r="B281" s="76" t="s">
        <v>26</v>
      </c>
      <c r="C281" s="48">
        <v>65702.082999999999</v>
      </c>
      <c r="D281" s="48">
        <v>1208.7329999999999</v>
      </c>
      <c r="E281" s="48">
        <v>20429.204000000002</v>
      </c>
      <c r="F281" s="48">
        <f t="shared" si="73"/>
        <v>46481.611999999994</v>
      </c>
      <c r="G281" s="48">
        <v>190.923</v>
      </c>
      <c r="H281" s="48">
        <v>69.933000000000007</v>
      </c>
      <c r="I281" s="48">
        <v>274972.67200000002</v>
      </c>
      <c r="J281" s="48">
        <f t="shared" si="74"/>
        <v>-274711.81599999999</v>
      </c>
      <c r="K281" s="48">
        <v>315.32499999999999</v>
      </c>
      <c r="L281" s="48">
        <v>11.923999999999999</v>
      </c>
      <c r="M281" s="48">
        <v>7839.1059999999998</v>
      </c>
      <c r="N281" s="48">
        <f t="shared" si="75"/>
        <v>-7511.857</v>
      </c>
    </row>
    <row r="282" spans="2:14" s="1" customFormat="1" ht="50.1" hidden="1" customHeight="1">
      <c r="B282" s="77" t="s">
        <v>27</v>
      </c>
      <c r="C282" s="47">
        <v>79626.214999999997</v>
      </c>
      <c r="D282" s="47">
        <v>951.98699999999997</v>
      </c>
      <c r="E282" s="47">
        <v>23236.850999999999</v>
      </c>
      <c r="F282" s="47">
        <f t="shared" si="73"/>
        <v>57341.350999999995</v>
      </c>
      <c r="G282" s="47">
        <v>21099.621999999999</v>
      </c>
      <c r="H282" s="47">
        <v>134.25899999999999</v>
      </c>
      <c r="I282" s="47">
        <v>216925.29699999999</v>
      </c>
      <c r="J282" s="47">
        <f t="shared" si="74"/>
        <v>-195691.416</v>
      </c>
      <c r="K282" s="47">
        <v>489.916</v>
      </c>
      <c r="L282" s="47">
        <v>21.515999999999998</v>
      </c>
      <c r="M282" s="47">
        <v>10094.837</v>
      </c>
      <c r="N282" s="47">
        <f t="shared" si="75"/>
        <v>-9583.4049999999988</v>
      </c>
    </row>
    <row r="283" spans="2:14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2:14" s="1" customFormat="1" ht="50.1" hidden="1" customHeight="1">
      <c r="B284" s="76" t="s">
        <v>16</v>
      </c>
      <c r="C284" s="48">
        <v>76473.350999999995</v>
      </c>
      <c r="D284" s="48">
        <v>287.73899999999998</v>
      </c>
      <c r="E284" s="48">
        <v>25600.808000000001</v>
      </c>
      <c r="F284" s="48">
        <f t="shared" ref="F284:F295" si="76">C284+D284-E284</f>
        <v>51160.281999999992</v>
      </c>
      <c r="G284" s="48">
        <v>735.89</v>
      </c>
      <c r="H284" s="48">
        <v>91.012</v>
      </c>
      <c r="I284" s="48">
        <v>205219.11799999999</v>
      </c>
      <c r="J284" s="48">
        <f t="shared" ref="J284:J295" si="77">G284+H284-I284</f>
        <v>-204392.21599999999</v>
      </c>
      <c r="K284" s="48">
        <v>237.25899999999999</v>
      </c>
      <c r="L284" s="48">
        <v>206.50800000000001</v>
      </c>
      <c r="M284" s="48">
        <v>7749.6880000000001</v>
      </c>
      <c r="N284" s="48">
        <f t="shared" ref="N284:N295" si="78">K284+L284-M284</f>
        <v>-7305.9210000000003</v>
      </c>
    </row>
    <row r="285" spans="2:14" s="1" customFormat="1" ht="50.1" hidden="1" customHeight="1">
      <c r="B285" s="77" t="s">
        <v>17</v>
      </c>
      <c r="C285" s="47">
        <v>53015.989000000001</v>
      </c>
      <c r="D285" s="47">
        <v>599.38199999999995</v>
      </c>
      <c r="E285" s="47">
        <v>17130.253000000001</v>
      </c>
      <c r="F285" s="47">
        <f t="shared" si="76"/>
        <v>36485.118000000002</v>
      </c>
      <c r="G285" s="47">
        <v>1665.0309999999999</v>
      </c>
      <c r="H285" s="47">
        <v>159.09299999999999</v>
      </c>
      <c r="I285" s="47">
        <v>281440.54700000002</v>
      </c>
      <c r="J285" s="47">
        <f t="shared" si="77"/>
        <v>-279616.42300000001</v>
      </c>
      <c r="K285" s="47">
        <v>141.357</v>
      </c>
      <c r="L285" s="47">
        <v>31.791</v>
      </c>
      <c r="M285" s="47">
        <v>8085.43</v>
      </c>
      <c r="N285" s="47">
        <f t="shared" si="78"/>
        <v>-7912.2820000000002</v>
      </c>
    </row>
    <row r="286" spans="2:14" s="1" customFormat="1" ht="50.1" hidden="1" customHeight="1">
      <c r="B286" s="76" t="s">
        <v>18</v>
      </c>
      <c r="C286" s="48">
        <v>65791.547000000006</v>
      </c>
      <c r="D286" s="48">
        <v>960.52499999999998</v>
      </c>
      <c r="E286" s="48">
        <v>19044.544000000002</v>
      </c>
      <c r="F286" s="48">
        <f t="shared" si="76"/>
        <v>47707.527999999998</v>
      </c>
      <c r="G286" s="48">
        <v>854.09900000000005</v>
      </c>
      <c r="H286" s="48">
        <v>15974.45</v>
      </c>
      <c r="I286" s="48">
        <v>195926.467</v>
      </c>
      <c r="J286" s="48">
        <f t="shared" si="77"/>
        <v>-179097.91800000001</v>
      </c>
      <c r="K286" s="48">
        <v>173.14</v>
      </c>
      <c r="L286" s="48">
        <v>2535.0630000000001</v>
      </c>
      <c r="M286" s="48">
        <v>10303.477999999999</v>
      </c>
      <c r="N286" s="48">
        <f t="shared" si="78"/>
        <v>-7595.2749999999996</v>
      </c>
    </row>
    <row r="287" spans="2:14" s="1" customFormat="1" ht="50.1" hidden="1" customHeight="1">
      <c r="B287" s="77" t="s">
        <v>19</v>
      </c>
      <c r="C287" s="47">
        <v>57849.862999999998</v>
      </c>
      <c r="D287" s="47">
        <v>946.44500000000005</v>
      </c>
      <c r="E287" s="47">
        <v>20597.282999999999</v>
      </c>
      <c r="F287" s="47">
        <f t="shared" si="76"/>
        <v>38199.024999999994</v>
      </c>
      <c r="G287" s="47">
        <v>23795.641</v>
      </c>
      <c r="H287" s="47">
        <v>169.05600000000001</v>
      </c>
      <c r="I287" s="47">
        <v>241569.55</v>
      </c>
      <c r="J287" s="47">
        <f t="shared" si="77"/>
        <v>-217604.853</v>
      </c>
      <c r="K287" s="47">
        <v>80.453999999999994</v>
      </c>
      <c r="L287" s="47">
        <v>85.756</v>
      </c>
      <c r="M287" s="47">
        <v>10442.844999999999</v>
      </c>
      <c r="N287" s="47">
        <f t="shared" si="78"/>
        <v>-10276.635</v>
      </c>
    </row>
    <row r="288" spans="2:14" s="1" customFormat="1" ht="50.1" hidden="1" customHeight="1">
      <c r="B288" s="76" t="s">
        <v>20</v>
      </c>
      <c r="C288" s="48">
        <v>48362.417999999998</v>
      </c>
      <c r="D288" s="48">
        <v>339.59</v>
      </c>
      <c r="E288" s="48">
        <v>18561.223999999998</v>
      </c>
      <c r="F288" s="48">
        <f t="shared" si="76"/>
        <v>30140.783999999996</v>
      </c>
      <c r="G288" s="48">
        <v>458.916</v>
      </c>
      <c r="H288" s="48">
        <v>4480.6440000000002</v>
      </c>
      <c r="I288" s="48">
        <v>257341.976</v>
      </c>
      <c r="J288" s="48">
        <f t="shared" si="77"/>
        <v>-252402.416</v>
      </c>
      <c r="K288" s="48">
        <v>110.452</v>
      </c>
      <c r="L288" s="48">
        <v>16.614000000000001</v>
      </c>
      <c r="M288" s="48">
        <v>11342.082</v>
      </c>
      <c r="N288" s="48">
        <f t="shared" si="78"/>
        <v>-11215.016</v>
      </c>
    </row>
    <row r="289" spans="2:14" s="1" customFormat="1" ht="50.1" hidden="1" customHeight="1">
      <c r="B289" s="77" t="s">
        <v>21</v>
      </c>
      <c r="C289" s="47">
        <v>91508.845000000001</v>
      </c>
      <c r="D289" s="47">
        <v>675.19600000000003</v>
      </c>
      <c r="E289" s="47">
        <v>15943.523999999999</v>
      </c>
      <c r="F289" s="47">
        <f t="shared" si="76"/>
        <v>76240.516999999993</v>
      </c>
      <c r="G289" s="47">
        <v>20335.538</v>
      </c>
      <c r="H289" s="47">
        <v>46.543999999999997</v>
      </c>
      <c r="I289" s="47">
        <v>143279.12299999999</v>
      </c>
      <c r="J289" s="47">
        <f t="shared" si="77"/>
        <v>-122897.041</v>
      </c>
      <c r="K289" s="47">
        <v>0</v>
      </c>
      <c r="L289" s="47">
        <v>73.167000000000002</v>
      </c>
      <c r="M289" s="47">
        <v>7339.7060000000001</v>
      </c>
      <c r="N289" s="47">
        <f t="shared" si="78"/>
        <v>-7266.5389999999998</v>
      </c>
    </row>
    <row r="290" spans="2:14" s="1" customFormat="1" ht="50.1" hidden="1" customHeight="1">
      <c r="B290" s="76" t="s">
        <v>22</v>
      </c>
      <c r="C290" s="48">
        <v>62953.199000000001</v>
      </c>
      <c r="D290" s="48">
        <v>537.57799999999997</v>
      </c>
      <c r="E290" s="48">
        <v>21685.73</v>
      </c>
      <c r="F290" s="48">
        <f t="shared" si="76"/>
        <v>41805.047000000006</v>
      </c>
      <c r="G290" s="48">
        <v>597.38900000000001</v>
      </c>
      <c r="H290" s="48">
        <v>240.20599999999999</v>
      </c>
      <c r="I290" s="48">
        <v>289241.16399999999</v>
      </c>
      <c r="J290" s="48">
        <f t="shared" si="77"/>
        <v>-288403.56900000002</v>
      </c>
      <c r="K290" s="48">
        <v>96.816000000000003</v>
      </c>
      <c r="L290" s="48">
        <v>101.163</v>
      </c>
      <c r="M290" s="48">
        <v>8588.2549999999992</v>
      </c>
      <c r="N290" s="48">
        <f t="shared" si="78"/>
        <v>-8390.2759999999998</v>
      </c>
    </row>
    <row r="291" spans="2:14" s="1" customFormat="1" ht="50.1" hidden="1" customHeight="1">
      <c r="B291" s="77" t="s">
        <v>23</v>
      </c>
      <c r="C291" s="47">
        <v>65161.288302000001</v>
      </c>
      <c r="D291" s="47">
        <v>654.27499999999998</v>
      </c>
      <c r="E291" s="47">
        <v>23573.516</v>
      </c>
      <c r="F291" s="47">
        <f t="shared" si="76"/>
        <v>42242.047301999992</v>
      </c>
      <c r="G291" s="47">
        <v>731.25400000000002</v>
      </c>
      <c r="H291" s="47">
        <v>2709.9470000000001</v>
      </c>
      <c r="I291" s="47">
        <v>240475.65</v>
      </c>
      <c r="J291" s="47">
        <f t="shared" si="77"/>
        <v>-237034.44899999999</v>
      </c>
      <c r="K291" s="47">
        <v>40.436</v>
      </c>
      <c r="L291" s="47">
        <v>100.539</v>
      </c>
      <c r="M291" s="47">
        <v>6583.6639999999998</v>
      </c>
      <c r="N291" s="47">
        <f t="shared" si="78"/>
        <v>-6442.6889999999994</v>
      </c>
    </row>
    <row r="292" spans="2:14" s="1" customFormat="1" ht="50.1" hidden="1" customHeight="1">
      <c r="B292" s="76" t="s">
        <v>24</v>
      </c>
      <c r="C292" s="48">
        <v>64124.267</v>
      </c>
      <c r="D292" s="48">
        <v>384.72199999999998</v>
      </c>
      <c r="E292" s="48">
        <v>21040.079000000002</v>
      </c>
      <c r="F292" s="48">
        <f t="shared" si="76"/>
        <v>43468.91</v>
      </c>
      <c r="G292" s="48">
        <v>17346.697</v>
      </c>
      <c r="H292" s="48">
        <v>119.40600000000001</v>
      </c>
      <c r="I292" s="48">
        <v>204123.29199999999</v>
      </c>
      <c r="J292" s="48">
        <f t="shared" si="77"/>
        <v>-186657.18899999998</v>
      </c>
      <c r="K292" s="48">
        <v>144.87100000000001</v>
      </c>
      <c r="L292" s="48">
        <v>74.027000000000001</v>
      </c>
      <c r="M292" s="48">
        <v>8380.9249999999993</v>
      </c>
      <c r="N292" s="48">
        <f t="shared" si="78"/>
        <v>-8162.0269999999991</v>
      </c>
    </row>
    <row r="293" spans="2:14" s="1" customFormat="1" ht="50.1" hidden="1" customHeight="1">
      <c r="B293" s="77" t="s">
        <v>25</v>
      </c>
      <c r="C293" s="47">
        <v>49112.652999999998</v>
      </c>
      <c r="D293" s="47">
        <v>241.941</v>
      </c>
      <c r="E293" s="47">
        <v>24930.512999999999</v>
      </c>
      <c r="F293" s="47">
        <f t="shared" si="76"/>
        <v>24424.080999999998</v>
      </c>
      <c r="G293" s="47">
        <v>15745.16</v>
      </c>
      <c r="H293" s="47">
        <v>105.05500000000001</v>
      </c>
      <c r="I293" s="47">
        <v>162814.56400000001</v>
      </c>
      <c r="J293" s="47">
        <f t="shared" si="77"/>
        <v>-146964.34900000002</v>
      </c>
      <c r="K293" s="47">
        <v>78.335999999999999</v>
      </c>
      <c r="L293" s="47">
        <v>64.911000000000001</v>
      </c>
      <c r="M293" s="47">
        <v>8575.7139999999999</v>
      </c>
      <c r="N293" s="47">
        <f t="shared" si="78"/>
        <v>-8432.4670000000006</v>
      </c>
    </row>
    <row r="294" spans="2:14" s="1" customFormat="1" ht="50.1" hidden="1" customHeight="1">
      <c r="B294" s="76" t="s">
        <v>26</v>
      </c>
      <c r="C294" s="48">
        <v>73275.241999999998</v>
      </c>
      <c r="D294" s="48">
        <v>560.34199999999998</v>
      </c>
      <c r="E294" s="48">
        <v>19283.276999999998</v>
      </c>
      <c r="F294" s="48">
        <f t="shared" si="76"/>
        <v>54552.307000000001</v>
      </c>
      <c r="G294" s="48">
        <v>653.12099999999998</v>
      </c>
      <c r="H294" s="48">
        <v>84.445999999999998</v>
      </c>
      <c r="I294" s="48">
        <v>180710.01800000001</v>
      </c>
      <c r="J294" s="48">
        <f t="shared" si="77"/>
        <v>-179972.451</v>
      </c>
      <c r="K294" s="48">
        <v>380.20299999999997</v>
      </c>
      <c r="L294" s="48">
        <v>86.74</v>
      </c>
      <c r="M294" s="48">
        <v>8918.2440000000006</v>
      </c>
      <c r="N294" s="48">
        <f t="shared" si="78"/>
        <v>-8451.3010000000013</v>
      </c>
    </row>
    <row r="295" spans="2:14" s="1" customFormat="1" ht="50.1" hidden="1" customHeight="1">
      <c r="B295" s="77" t="s">
        <v>27</v>
      </c>
      <c r="C295" s="47">
        <v>71146.896999999997</v>
      </c>
      <c r="D295" s="47">
        <v>1023.7910000000001</v>
      </c>
      <c r="E295" s="47">
        <v>25727.681</v>
      </c>
      <c r="F295" s="47">
        <f t="shared" si="76"/>
        <v>46443.006999999998</v>
      </c>
      <c r="G295" s="47">
        <v>1124.816</v>
      </c>
      <c r="H295" s="47">
        <v>221.05699999999999</v>
      </c>
      <c r="I295" s="47">
        <v>150296.068</v>
      </c>
      <c r="J295" s="47">
        <f t="shared" si="77"/>
        <v>-148950.19500000001</v>
      </c>
      <c r="K295" s="47">
        <v>586.07799999999997</v>
      </c>
      <c r="L295" s="47">
        <v>18.920999999999999</v>
      </c>
      <c r="M295" s="47">
        <v>12075.073</v>
      </c>
      <c r="N295" s="47">
        <f t="shared" si="78"/>
        <v>-11470.074000000001</v>
      </c>
    </row>
    <row r="296" spans="2:14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2:14" s="1" customFormat="1" ht="50.1" hidden="1" customHeight="1">
      <c r="B297" s="76" t="s">
        <v>16</v>
      </c>
      <c r="C297" s="48">
        <v>51371.800999999999</v>
      </c>
      <c r="D297" s="48">
        <v>821.577</v>
      </c>
      <c r="E297" s="48">
        <v>26028.719000000001</v>
      </c>
      <c r="F297" s="48">
        <f t="shared" ref="F297:F308" si="79">C297+D297-E297</f>
        <v>26164.658999999996</v>
      </c>
      <c r="G297" s="48">
        <v>20012.942999999999</v>
      </c>
      <c r="H297" s="48">
        <v>21.882999999999999</v>
      </c>
      <c r="I297" s="48">
        <v>286461.78600000002</v>
      </c>
      <c r="J297" s="48">
        <f t="shared" ref="J297:J308" si="80">G297+H297-I297</f>
        <v>-266426.96000000002</v>
      </c>
      <c r="K297" s="48">
        <v>284.815</v>
      </c>
      <c r="L297" s="48">
        <v>131.03800000000001</v>
      </c>
      <c r="M297" s="48">
        <v>9026.7819999999992</v>
      </c>
      <c r="N297" s="48">
        <f t="shared" ref="N297:N308" si="81">K297+L297-M297</f>
        <v>-8610.9290000000001</v>
      </c>
    </row>
    <row r="298" spans="2:14" s="1" customFormat="1" ht="50.1" hidden="1" customHeight="1">
      <c r="B298" s="77" t="s">
        <v>17</v>
      </c>
      <c r="C298" s="47">
        <v>58377.485999999997</v>
      </c>
      <c r="D298" s="47">
        <v>325.43</v>
      </c>
      <c r="E298" s="47">
        <v>21566.202000000001</v>
      </c>
      <c r="F298" s="47">
        <f t="shared" si="79"/>
        <v>37136.713999999993</v>
      </c>
      <c r="G298" s="47">
        <v>20316.796999999999</v>
      </c>
      <c r="H298" s="47">
        <v>228.46700000000001</v>
      </c>
      <c r="I298" s="47">
        <v>190563.15</v>
      </c>
      <c r="J298" s="47">
        <f t="shared" si="80"/>
        <v>-170017.886</v>
      </c>
      <c r="K298" s="47">
        <v>236.22800000000001</v>
      </c>
      <c r="L298" s="47">
        <v>26.358000000000001</v>
      </c>
      <c r="M298" s="47">
        <v>12517.352000000001</v>
      </c>
      <c r="N298" s="47">
        <f t="shared" si="81"/>
        <v>-12254.766000000001</v>
      </c>
    </row>
    <row r="299" spans="2:14" s="1" customFormat="1" ht="50.1" hidden="1" customHeight="1">
      <c r="B299" s="76" t="s">
        <v>18</v>
      </c>
      <c r="C299" s="48">
        <v>74053.278999999995</v>
      </c>
      <c r="D299" s="48">
        <v>175.316</v>
      </c>
      <c r="E299" s="48">
        <v>15976.668</v>
      </c>
      <c r="F299" s="48">
        <f t="shared" si="79"/>
        <v>58251.927000000003</v>
      </c>
      <c r="G299" s="48">
        <v>660.38300000000004</v>
      </c>
      <c r="H299" s="48">
        <v>32.244</v>
      </c>
      <c r="I299" s="48">
        <v>154389.91800000001</v>
      </c>
      <c r="J299" s="48">
        <f t="shared" si="80"/>
        <v>-153697.291</v>
      </c>
      <c r="K299" s="48">
        <v>430.47899999999998</v>
      </c>
      <c r="L299" s="48">
        <v>7.8490000000000002</v>
      </c>
      <c r="M299" s="48">
        <v>10226.121999999999</v>
      </c>
      <c r="N299" s="48">
        <f t="shared" si="81"/>
        <v>-9787.7939999999999</v>
      </c>
    </row>
    <row r="300" spans="2:14" s="1" customFormat="1" ht="50.1" hidden="1" customHeight="1">
      <c r="B300" s="77" t="s">
        <v>19</v>
      </c>
      <c r="C300" s="47">
        <v>44320.072999999997</v>
      </c>
      <c r="D300" s="47">
        <v>231.64</v>
      </c>
      <c r="E300" s="47">
        <v>22889.888999999999</v>
      </c>
      <c r="F300" s="47">
        <f t="shared" si="79"/>
        <v>21661.823999999997</v>
      </c>
      <c r="G300" s="47">
        <v>672.02</v>
      </c>
      <c r="H300" s="47">
        <v>321.51600000000002</v>
      </c>
      <c r="I300" s="47">
        <v>49706.428</v>
      </c>
      <c r="J300" s="47">
        <f t="shared" si="80"/>
        <v>-48712.892</v>
      </c>
      <c r="K300" s="47">
        <v>384.92399999999998</v>
      </c>
      <c r="L300" s="47">
        <v>101.02800000000001</v>
      </c>
      <c r="M300" s="47">
        <v>7674.9279999999999</v>
      </c>
      <c r="N300" s="47">
        <f t="shared" si="81"/>
        <v>-7188.9759999999997</v>
      </c>
    </row>
    <row r="301" spans="2:14" s="1" customFormat="1" ht="50.1" hidden="1" customHeight="1">
      <c r="B301" s="76" t="s">
        <v>20</v>
      </c>
      <c r="C301" s="48">
        <v>53393.567000000003</v>
      </c>
      <c r="D301" s="48">
        <v>1392.6120000000001</v>
      </c>
      <c r="E301" s="48">
        <v>19791.112000000001</v>
      </c>
      <c r="F301" s="48">
        <f t="shared" si="79"/>
        <v>34995.067000000003</v>
      </c>
      <c r="G301" s="48">
        <v>1102.7570000000001</v>
      </c>
      <c r="H301" s="48">
        <v>160.51400000000001</v>
      </c>
      <c r="I301" s="48">
        <v>98334.275999999998</v>
      </c>
      <c r="J301" s="48">
        <f t="shared" si="80"/>
        <v>-97071.005000000005</v>
      </c>
      <c r="K301" s="48">
        <v>315.26400000000001</v>
      </c>
      <c r="L301" s="48">
        <v>20.85</v>
      </c>
      <c r="M301" s="48">
        <v>9360.9179999999997</v>
      </c>
      <c r="N301" s="48">
        <f t="shared" si="81"/>
        <v>-9024.8040000000001</v>
      </c>
    </row>
    <row r="302" spans="2:14" s="1" customFormat="1" ht="50.1" hidden="1" customHeight="1">
      <c r="B302" s="77" t="s">
        <v>21</v>
      </c>
      <c r="C302" s="47">
        <v>74080.042000000001</v>
      </c>
      <c r="D302" s="47">
        <v>2415.319</v>
      </c>
      <c r="E302" s="47">
        <v>18811.109</v>
      </c>
      <c r="F302" s="47">
        <f t="shared" si="79"/>
        <v>57684.252000000008</v>
      </c>
      <c r="G302" s="47">
        <v>1037.25</v>
      </c>
      <c r="H302" s="47">
        <v>198.74299999999999</v>
      </c>
      <c r="I302" s="47">
        <v>107759.034</v>
      </c>
      <c r="J302" s="47">
        <f t="shared" si="80"/>
        <v>-106523.041</v>
      </c>
      <c r="K302" s="47">
        <v>289.93599999999998</v>
      </c>
      <c r="L302" s="47">
        <v>138.756</v>
      </c>
      <c r="M302" s="47">
        <v>10519.169</v>
      </c>
      <c r="N302" s="47">
        <f t="shared" si="81"/>
        <v>-10090.476999999999</v>
      </c>
    </row>
    <row r="303" spans="2:14" s="1" customFormat="1" ht="50.1" hidden="1" customHeight="1">
      <c r="B303" s="76" t="s">
        <v>22</v>
      </c>
      <c r="C303" s="48">
        <v>49474.36</v>
      </c>
      <c r="D303" s="48">
        <v>744.81</v>
      </c>
      <c r="E303" s="48">
        <v>19450.111000000001</v>
      </c>
      <c r="F303" s="48">
        <f t="shared" si="79"/>
        <v>30769.058999999997</v>
      </c>
      <c r="G303" s="48">
        <v>2142.4969999999998</v>
      </c>
      <c r="H303" s="48">
        <v>123.54</v>
      </c>
      <c r="I303" s="48">
        <v>159037.421</v>
      </c>
      <c r="J303" s="48">
        <f t="shared" si="80"/>
        <v>-156771.38399999999</v>
      </c>
      <c r="K303" s="48">
        <v>430.596</v>
      </c>
      <c r="L303" s="48">
        <v>10.897</v>
      </c>
      <c r="M303" s="48">
        <v>12503.495000000001</v>
      </c>
      <c r="N303" s="48">
        <f t="shared" si="81"/>
        <v>-12062.002</v>
      </c>
    </row>
    <row r="304" spans="2:14" s="1" customFormat="1" ht="50.1" hidden="1" customHeight="1">
      <c r="B304" s="77" t="s">
        <v>23</v>
      </c>
      <c r="C304" s="47">
        <v>55497.72</v>
      </c>
      <c r="D304" s="47">
        <v>251.77600000000001</v>
      </c>
      <c r="E304" s="47">
        <v>22868.348999999998</v>
      </c>
      <c r="F304" s="47">
        <f t="shared" si="79"/>
        <v>32881.146999999997</v>
      </c>
      <c r="G304" s="47">
        <v>1499.8340000000001</v>
      </c>
      <c r="H304" s="47">
        <v>24.670999999999999</v>
      </c>
      <c r="I304" s="47">
        <v>95651.648000000001</v>
      </c>
      <c r="J304" s="47">
        <f t="shared" si="80"/>
        <v>-94127.142999999996</v>
      </c>
      <c r="K304" s="47">
        <v>343.95100000000002</v>
      </c>
      <c r="L304" s="47">
        <v>17.062000000000001</v>
      </c>
      <c r="M304" s="47">
        <v>8831.65</v>
      </c>
      <c r="N304" s="47">
        <f t="shared" si="81"/>
        <v>-8470.6369999999988</v>
      </c>
    </row>
    <row r="305" spans="2:14" s="1" customFormat="1" ht="50.1" hidden="1" customHeight="1">
      <c r="B305" s="76" t="s">
        <v>24</v>
      </c>
      <c r="C305" s="48">
        <v>70129.03</v>
      </c>
      <c r="D305" s="48">
        <v>2697.13</v>
      </c>
      <c r="E305" s="48">
        <v>27059.1325</v>
      </c>
      <c r="F305" s="48">
        <f t="shared" si="79"/>
        <v>45767.027500000004</v>
      </c>
      <c r="G305" s="48">
        <v>16568.778999999999</v>
      </c>
      <c r="H305" s="48">
        <v>234.09700000000001</v>
      </c>
      <c r="I305" s="48">
        <v>155673.13200000001</v>
      </c>
      <c r="J305" s="48">
        <f t="shared" si="80"/>
        <v>-138870.25600000002</v>
      </c>
      <c r="K305" s="48">
        <v>178.04599999999999</v>
      </c>
      <c r="L305" s="48">
        <v>15.484999999999999</v>
      </c>
      <c r="M305" s="48">
        <v>11241.672</v>
      </c>
      <c r="N305" s="48">
        <f t="shared" si="81"/>
        <v>-11048.141</v>
      </c>
    </row>
    <row r="306" spans="2:14" s="1" customFormat="1" ht="50.1" hidden="1" customHeight="1">
      <c r="B306" s="77" t="s">
        <v>25</v>
      </c>
      <c r="C306" s="47">
        <v>61203.302000000003</v>
      </c>
      <c r="D306" s="47">
        <v>256.14499999999998</v>
      </c>
      <c r="E306" s="47">
        <v>21838.455999999998</v>
      </c>
      <c r="F306" s="47">
        <f t="shared" si="79"/>
        <v>39620.991000000002</v>
      </c>
      <c r="G306" s="47">
        <v>1254.8679999999999</v>
      </c>
      <c r="H306" s="47">
        <v>312.86</v>
      </c>
      <c r="I306" s="47">
        <v>138564.99299999999</v>
      </c>
      <c r="J306" s="47">
        <f t="shared" si="80"/>
        <v>-136997.26499999998</v>
      </c>
      <c r="K306" s="47">
        <v>496.91800000000001</v>
      </c>
      <c r="L306" s="47">
        <v>11.01</v>
      </c>
      <c r="M306" s="47">
        <v>8764.3119999999999</v>
      </c>
      <c r="N306" s="47">
        <f t="shared" si="81"/>
        <v>-8256.384</v>
      </c>
    </row>
    <row r="307" spans="2:14" s="1" customFormat="1" ht="50.1" hidden="1" customHeight="1">
      <c r="B307" s="76" t="s">
        <v>26</v>
      </c>
      <c r="C307" s="48">
        <v>54316.489000000001</v>
      </c>
      <c r="D307" s="48">
        <v>633.274</v>
      </c>
      <c r="E307" s="48">
        <v>26413.623</v>
      </c>
      <c r="F307" s="48">
        <f t="shared" si="79"/>
        <v>28536.14</v>
      </c>
      <c r="G307" s="48">
        <v>934.42600000000004</v>
      </c>
      <c r="H307" s="48">
        <v>32.908999999999999</v>
      </c>
      <c r="I307" s="48">
        <v>88947.892000000007</v>
      </c>
      <c r="J307" s="48">
        <f t="shared" si="80"/>
        <v>-87980.557000000001</v>
      </c>
      <c r="K307" s="48">
        <v>1011.467</v>
      </c>
      <c r="L307" s="48">
        <v>30.561</v>
      </c>
      <c r="M307" s="48">
        <v>7717.6260000000002</v>
      </c>
      <c r="N307" s="48">
        <f t="shared" si="81"/>
        <v>-6675.598</v>
      </c>
    </row>
    <row r="308" spans="2:14" s="1" customFormat="1" ht="50.1" hidden="1" customHeight="1">
      <c r="B308" s="77" t="s">
        <v>27</v>
      </c>
      <c r="C308" s="47">
        <v>61660.006000000001</v>
      </c>
      <c r="D308" s="47">
        <v>896.04600000000005</v>
      </c>
      <c r="E308" s="47">
        <v>26775.111000000001</v>
      </c>
      <c r="F308" s="47">
        <f t="shared" si="79"/>
        <v>35780.941000000006</v>
      </c>
      <c r="G308" s="47">
        <v>979.92</v>
      </c>
      <c r="H308" s="47">
        <v>51.74</v>
      </c>
      <c r="I308" s="47">
        <v>144265.609</v>
      </c>
      <c r="J308" s="47">
        <f t="shared" si="80"/>
        <v>-143233.94899999999</v>
      </c>
      <c r="K308" s="47">
        <v>1552.9290000000001</v>
      </c>
      <c r="L308" s="47">
        <v>12.69</v>
      </c>
      <c r="M308" s="47">
        <v>11081.875</v>
      </c>
      <c r="N308" s="47">
        <f t="shared" si="81"/>
        <v>-9516.2559999999994</v>
      </c>
    </row>
    <row r="309" spans="2:14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2:14" s="1" customFormat="1" ht="50.1" hidden="1" customHeight="1">
      <c r="B310" s="76" t="s">
        <v>16</v>
      </c>
      <c r="C310" s="48">
        <v>78152.024999999994</v>
      </c>
      <c r="D310" s="48">
        <v>1322.433</v>
      </c>
      <c r="E310" s="48">
        <v>24185.224999999999</v>
      </c>
      <c r="F310" s="48">
        <f t="shared" ref="F310:F321" si="82">C310+D310-E310</f>
        <v>55289.233</v>
      </c>
      <c r="G310" s="48">
        <v>1467.6959999999999</v>
      </c>
      <c r="H310" s="48">
        <v>98.695999999999998</v>
      </c>
      <c r="I310" s="48">
        <v>193394.64799999999</v>
      </c>
      <c r="J310" s="48">
        <f t="shared" ref="J310:J321" si="83">G310+H310-I310</f>
        <v>-191828.25599999999</v>
      </c>
      <c r="K310" s="48">
        <v>403.80799999999999</v>
      </c>
      <c r="L310" s="48">
        <v>43.375</v>
      </c>
      <c r="M310" s="48">
        <v>11033.14</v>
      </c>
      <c r="N310" s="48">
        <f t="shared" ref="N310:N321" si="84">K310+L310-M310</f>
        <v>-10585.956999999999</v>
      </c>
    </row>
    <row r="311" spans="2:14" s="1" customFormat="1" ht="50.1" hidden="1" customHeight="1">
      <c r="B311" s="77" t="s">
        <v>17</v>
      </c>
      <c r="C311" s="47">
        <v>51062.553999999996</v>
      </c>
      <c r="D311" s="47">
        <v>535.596</v>
      </c>
      <c r="E311" s="47">
        <v>23913.982</v>
      </c>
      <c r="F311" s="47">
        <f t="shared" si="82"/>
        <v>27684.167999999994</v>
      </c>
      <c r="G311" s="47">
        <v>1366.0219999999999</v>
      </c>
      <c r="H311" s="47">
        <v>109.40300000000001</v>
      </c>
      <c r="I311" s="47">
        <v>145797.92199999999</v>
      </c>
      <c r="J311" s="47">
        <f t="shared" si="83"/>
        <v>-144322.497</v>
      </c>
      <c r="K311" s="47">
        <v>310.40300000000002</v>
      </c>
      <c r="L311" s="47">
        <v>147.07599999999999</v>
      </c>
      <c r="M311" s="47">
        <v>13732.172</v>
      </c>
      <c r="N311" s="47">
        <f t="shared" si="84"/>
        <v>-13274.693000000001</v>
      </c>
    </row>
    <row r="312" spans="2:14" s="1" customFormat="1" ht="50.1" hidden="1" customHeight="1">
      <c r="B312" s="76" t="s">
        <v>18</v>
      </c>
      <c r="C312" s="48">
        <v>64432.225840000006</v>
      </c>
      <c r="D312" s="48">
        <v>1216.3146899999999</v>
      </c>
      <c r="E312" s="48">
        <v>28899.154039999998</v>
      </c>
      <c r="F312" s="48">
        <f t="shared" si="82"/>
        <v>36749.386490000019</v>
      </c>
      <c r="G312" s="48">
        <v>893.49699999999996</v>
      </c>
      <c r="H312" s="48">
        <v>201.03785999999999</v>
      </c>
      <c r="I312" s="48">
        <v>175023.51291999998</v>
      </c>
      <c r="J312" s="48">
        <f t="shared" si="83"/>
        <v>-173928.97805999996</v>
      </c>
      <c r="K312" s="48">
        <v>283.94640000000004</v>
      </c>
      <c r="L312" s="48">
        <v>1.23614</v>
      </c>
      <c r="M312" s="48">
        <v>16175.117249999999</v>
      </c>
      <c r="N312" s="48">
        <f t="shared" si="84"/>
        <v>-15889.93471</v>
      </c>
    </row>
    <row r="313" spans="2:14" s="1" customFormat="1" ht="50.1" hidden="1" customHeight="1">
      <c r="B313" s="77" t="s">
        <v>19</v>
      </c>
      <c r="C313" s="47">
        <v>50356.300799999997</v>
      </c>
      <c r="D313" s="47">
        <v>663.29410999999993</v>
      </c>
      <c r="E313" s="47">
        <v>22168.214600000003</v>
      </c>
      <c r="F313" s="47">
        <f t="shared" si="82"/>
        <v>28851.380309999997</v>
      </c>
      <c r="G313" s="47">
        <v>805.67800999999997</v>
      </c>
      <c r="H313" s="47">
        <v>1.7990899999999999</v>
      </c>
      <c r="I313" s="47">
        <v>120198.68708</v>
      </c>
      <c r="J313" s="47">
        <f t="shared" si="83"/>
        <v>-119391.20998</v>
      </c>
      <c r="K313" s="47">
        <v>162.459</v>
      </c>
      <c r="L313" s="47">
        <v>0</v>
      </c>
      <c r="M313" s="47">
        <v>14428.66452</v>
      </c>
      <c r="N313" s="47">
        <f t="shared" si="84"/>
        <v>-14266.20552</v>
      </c>
    </row>
    <row r="314" spans="2:14" s="1" customFormat="1" ht="50.1" hidden="1" customHeight="1">
      <c r="B314" s="76" t="s">
        <v>20</v>
      </c>
      <c r="C314" s="48">
        <v>84253.825779999999</v>
      </c>
      <c r="D314" s="48">
        <v>387.23563000000001</v>
      </c>
      <c r="E314" s="48">
        <v>27297.546829999999</v>
      </c>
      <c r="F314" s="48">
        <f t="shared" si="82"/>
        <v>57343.514579999995</v>
      </c>
      <c r="G314" s="48">
        <v>1025.46</v>
      </c>
      <c r="H314" s="48">
        <v>134.03872000000001</v>
      </c>
      <c r="I314" s="48">
        <v>200231.30254</v>
      </c>
      <c r="J314" s="48">
        <f t="shared" si="83"/>
        <v>-199071.80382</v>
      </c>
      <c r="K314" s="48">
        <v>55.292999999999999</v>
      </c>
      <c r="L314" s="48">
        <v>1.5491600000000001</v>
      </c>
      <c r="M314" s="48">
        <v>12469.124689999999</v>
      </c>
      <c r="N314" s="48">
        <f t="shared" si="84"/>
        <v>-12412.282529999999</v>
      </c>
    </row>
    <row r="315" spans="2:14" s="1" customFormat="1" ht="50.1" hidden="1" customHeight="1">
      <c r="B315" s="77" t="s">
        <v>21</v>
      </c>
      <c r="C315" s="47">
        <v>87037.935459999993</v>
      </c>
      <c r="D315" s="47">
        <v>908.91163000000006</v>
      </c>
      <c r="E315" s="47">
        <v>25853.959340000001</v>
      </c>
      <c r="F315" s="47">
        <f t="shared" si="82"/>
        <v>62092.887749999994</v>
      </c>
      <c r="G315" s="47">
        <v>845.06407999999999</v>
      </c>
      <c r="H315" s="47">
        <v>4424.5863499999996</v>
      </c>
      <c r="I315" s="47">
        <v>167556.38424000001</v>
      </c>
      <c r="J315" s="47">
        <f t="shared" si="83"/>
        <v>-162286.73381000001</v>
      </c>
      <c r="K315" s="47">
        <v>123.02378</v>
      </c>
      <c r="L315" s="47">
        <v>411.76451000000003</v>
      </c>
      <c r="M315" s="47">
        <v>16131.7179</v>
      </c>
      <c r="N315" s="47">
        <f t="shared" si="84"/>
        <v>-15596.929609999999</v>
      </c>
    </row>
    <row r="316" spans="2:14" s="1" customFormat="1" ht="50.1" hidden="1" customHeight="1">
      <c r="B316" s="76" t="s">
        <v>22</v>
      </c>
      <c r="C316" s="48">
        <v>76391.71295999999</v>
      </c>
      <c r="D316" s="48">
        <v>573.87386000000004</v>
      </c>
      <c r="E316" s="48">
        <v>22920.159370000001</v>
      </c>
      <c r="F316" s="48">
        <f t="shared" si="82"/>
        <v>54045.427449999996</v>
      </c>
      <c r="G316" s="48">
        <v>2448.11517</v>
      </c>
      <c r="H316" s="48">
        <v>108.89031</v>
      </c>
      <c r="I316" s="48">
        <v>227617.11153999998</v>
      </c>
      <c r="J316" s="48">
        <f t="shared" si="83"/>
        <v>-225060.10605999999</v>
      </c>
      <c r="K316" s="48">
        <v>74.456679999999992</v>
      </c>
      <c r="L316" s="48">
        <v>0</v>
      </c>
      <c r="M316" s="48">
        <v>12368.718449999998</v>
      </c>
      <c r="N316" s="48">
        <f t="shared" si="84"/>
        <v>-12294.261769999999</v>
      </c>
    </row>
    <row r="317" spans="2:14" s="1" customFormat="1" ht="50.1" hidden="1" customHeight="1">
      <c r="B317" s="77" t="s">
        <v>23</v>
      </c>
      <c r="C317" s="47">
        <v>98775.057530000005</v>
      </c>
      <c r="D317" s="47">
        <v>1920.9475400000001</v>
      </c>
      <c r="E317" s="47">
        <v>28158.362960000002</v>
      </c>
      <c r="F317" s="47">
        <f t="shared" si="82"/>
        <v>72537.642110000001</v>
      </c>
      <c r="G317" s="47">
        <v>1824.08824</v>
      </c>
      <c r="H317" s="47">
        <v>269.47459000000003</v>
      </c>
      <c r="I317" s="47">
        <v>225628.97878</v>
      </c>
      <c r="J317" s="47">
        <f t="shared" si="83"/>
        <v>-223535.41595</v>
      </c>
      <c r="K317" s="47">
        <v>48.323320000000002</v>
      </c>
      <c r="L317" s="47">
        <v>4.3603500000000004</v>
      </c>
      <c r="M317" s="47">
        <v>11779.133099999999</v>
      </c>
      <c r="N317" s="47">
        <f t="shared" si="84"/>
        <v>-11726.449429999999</v>
      </c>
    </row>
    <row r="318" spans="2:14" s="1" customFormat="1" ht="50.1" hidden="1" customHeight="1">
      <c r="B318" s="76" t="s">
        <v>24</v>
      </c>
      <c r="C318" s="48">
        <v>96163.901900000012</v>
      </c>
      <c r="D318" s="48">
        <v>703.78206</v>
      </c>
      <c r="E318" s="48">
        <v>23449.300010000003</v>
      </c>
      <c r="F318" s="48">
        <f t="shared" si="82"/>
        <v>73418.383950000003</v>
      </c>
      <c r="G318" s="48">
        <v>1154.3529099999998</v>
      </c>
      <c r="H318" s="48">
        <v>203.38898</v>
      </c>
      <c r="I318" s="48">
        <v>181381.67071000001</v>
      </c>
      <c r="J318" s="48">
        <f t="shared" si="83"/>
        <v>-180023.92882</v>
      </c>
      <c r="K318" s="48">
        <v>225.64829999999998</v>
      </c>
      <c r="L318" s="48">
        <v>31.356819999999999</v>
      </c>
      <c r="M318" s="48">
        <v>13068.294810000001</v>
      </c>
      <c r="N318" s="48">
        <f t="shared" si="84"/>
        <v>-12811.289690000001</v>
      </c>
    </row>
    <row r="319" spans="2:14" s="1" customFormat="1" ht="50.1" hidden="1" customHeight="1">
      <c r="B319" s="77" t="s">
        <v>25</v>
      </c>
      <c r="C319" s="47">
        <v>108570.78839</v>
      </c>
      <c r="D319" s="47">
        <v>1081.3915900000002</v>
      </c>
      <c r="E319" s="47">
        <v>33995.139860000003</v>
      </c>
      <c r="F319" s="47">
        <f t="shared" si="82"/>
        <v>75657.040119999991</v>
      </c>
      <c r="G319" s="47">
        <v>922.35825</v>
      </c>
      <c r="H319" s="47">
        <v>332.08413000000002</v>
      </c>
      <c r="I319" s="47">
        <v>239837.64475000001</v>
      </c>
      <c r="J319" s="47">
        <f t="shared" si="83"/>
        <v>-238583.20237000001</v>
      </c>
      <c r="K319" s="47">
        <v>113.61499999999999</v>
      </c>
      <c r="L319" s="47">
        <v>85.491219999999998</v>
      </c>
      <c r="M319" s="47">
        <v>15414.85744</v>
      </c>
      <c r="N319" s="47">
        <f t="shared" si="84"/>
        <v>-15215.75122</v>
      </c>
    </row>
    <row r="320" spans="2:14" s="1" customFormat="1" ht="50.1" hidden="1" customHeight="1">
      <c r="B320" s="76" t="s">
        <v>26</v>
      </c>
      <c r="C320" s="48">
        <v>92317.537450000003</v>
      </c>
      <c r="D320" s="48">
        <v>637.57058999999992</v>
      </c>
      <c r="E320" s="48">
        <v>24912.553980000001</v>
      </c>
      <c r="F320" s="48">
        <f t="shared" si="82"/>
        <v>68042.554060000009</v>
      </c>
      <c r="G320" s="48">
        <v>28168.33885</v>
      </c>
      <c r="H320" s="48">
        <v>186.42407999999998</v>
      </c>
      <c r="I320" s="48">
        <v>244911.13024999999</v>
      </c>
      <c r="J320" s="48">
        <f t="shared" si="83"/>
        <v>-216556.36731999999</v>
      </c>
      <c r="K320" s="48">
        <v>748.26092000000006</v>
      </c>
      <c r="L320" s="48">
        <v>0</v>
      </c>
      <c r="M320" s="48">
        <v>15071.11075</v>
      </c>
      <c r="N320" s="48">
        <f t="shared" si="84"/>
        <v>-14322.849829999999</v>
      </c>
    </row>
    <row r="321" spans="2:14" s="1" customFormat="1" ht="50.1" hidden="1" customHeight="1">
      <c r="B321" s="77" t="s">
        <v>27</v>
      </c>
      <c r="C321" s="47">
        <v>136916.6893</v>
      </c>
      <c r="D321" s="47">
        <v>1463.9204199999999</v>
      </c>
      <c r="E321" s="47">
        <v>27917.377329999999</v>
      </c>
      <c r="F321" s="47">
        <f t="shared" si="82"/>
        <v>110463.23239</v>
      </c>
      <c r="G321" s="47">
        <v>1766.5595700000001</v>
      </c>
      <c r="H321" s="47">
        <v>270.69578000000001</v>
      </c>
      <c r="I321" s="47">
        <v>282308.88497000001</v>
      </c>
      <c r="J321" s="47">
        <f t="shared" si="83"/>
        <v>-280271.62962000002</v>
      </c>
      <c r="K321" s="47">
        <v>609.76548000000003</v>
      </c>
      <c r="L321" s="47">
        <v>138.10442</v>
      </c>
      <c r="M321" s="47">
        <v>18561.943670000001</v>
      </c>
      <c r="N321" s="47">
        <f t="shared" si="84"/>
        <v>-17814.073769999999</v>
      </c>
    </row>
    <row r="322" spans="2:14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2:14" s="1" customFormat="1" ht="50.1" hidden="1" customHeight="1">
      <c r="B323" s="76" t="s">
        <v>16</v>
      </c>
      <c r="C323" s="48">
        <v>138235.56005</v>
      </c>
      <c r="D323" s="48">
        <v>1089.06618</v>
      </c>
      <c r="E323" s="48">
        <v>36572.821840000004</v>
      </c>
      <c r="F323" s="48">
        <f t="shared" ref="F323:F334" si="85">C323+D323-E323</f>
        <v>102751.80438999999</v>
      </c>
      <c r="G323" s="48">
        <v>2662.4027299999998</v>
      </c>
      <c r="H323" s="48">
        <v>28.365689999999997</v>
      </c>
      <c r="I323" s="48">
        <v>195116.56280000001</v>
      </c>
      <c r="J323" s="48">
        <f t="shared" ref="J323:J334" si="86">G323+H323-I323</f>
        <v>-192425.79438000001</v>
      </c>
      <c r="K323" s="48">
        <v>313.82634000000002</v>
      </c>
      <c r="L323" s="48">
        <v>6.6362399999999999</v>
      </c>
      <c r="M323" s="48">
        <v>18936.410540000001</v>
      </c>
      <c r="N323" s="48">
        <f t="shared" ref="N323:N334" si="87">K323+L323-M323</f>
        <v>-18615.947960000001</v>
      </c>
    </row>
    <row r="324" spans="2:14" s="1" customFormat="1" ht="50.1" hidden="1" customHeight="1">
      <c r="B324" s="77" t="s">
        <v>17</v>
      </c>
      <c r="C324" s="47">
        <v>112489.68222</v>
      </c>
      <c r="D324" s="47">
        <v>524.12353000000007</v>
      </c>
      <c r="E324" s="47">
        <v>27549.101710000003</v>
      </c>
      <c r="F324" s="47">
        <f t="shared" si="85"/>
        <v>85464.704039999997</v>
      </c>
      <c r="G324" s="47">
        <v>2025.6994299999999</v>
      </c>
      <c r="H324" s="47">
        <v>262.62428999999997</v>
      </c>
      <c r="I324" s="47">
        <v>287200.62050999998</v>
      </c>
      <c r="J324" s="47">
        <f t="shared" si="86"/>
        <v>-284912.29678999999</v>
      </c>
      <c r="K324" s="47">
        <v>178.97785999999999</v>
      </c>
      <c r="L324" s="47">
        <v>1556.59157</v>
      </c>
      <c r="M324" s="47">
        <v>22808.613390000002</v>
      </c>
      <c r="N324" s="47">
        <f t="shared" si="87"/>
        <v>-21073.043960000003</v>
      </c>
    </row>
    <row r="325" spans="2:14" s="1" customFormat="1" ht="50.1" hidden="1" customHeight="1">
      <c r="B325" s="76" t="s">
        <v>18</v>
      </c>
      <c r="C325" s="48">
        <v>205618.67097000001</v>
      </c>
      <c r="D325" s="48">
        <v>1585.73785</v>
      </c>
      <c r="E325" s="48">
        <v>27900.697519999998</v>
      </c>
      <c r="F325" s="48">
        <f t="shared" si="85"/>
        <v>179303.71130000002</v>
      </c>
      <c r="G325" s="48">
        <v>1803.90012</v>
      </c>
      <c r="H325" s="48">
        <v>356.62061</v>
      </c>
      <c r="I325" s="48">
        <v>325649.44516</v>
      </c>
      <c r="J325" s="48">
        <f t="shared" si="86"/>
        <v>-323488.92443000001</v>
      </c>
      <c r="K325" s="48">
        <v>230.30516</v>
      </c>
      <c r="L325" s="48">
        <v>1077.0824499999999</v>
      </c>
      <c r="M325" s="48">
        <v>18731.474200000001</v>
      </c>
      <c r="N325" s="48">
        <f t="shared" si="87"/>
        <v>-17424.086589999999</v>
      </c>
    </row>
    <row r="326" spans="2:14" s="1" customFormat="1" ht="50.1" hidden="1" customHeight="1">
      <c r="B326" s="77" t="s">
        <v>19</v>
      </c>
      <c r="C326" s="47">
        <v>153097.43908000001</v>
      </c>
      <c r="D326" s="47">
        <v>1132.0474899999999</v>
      </c>
      <c r="E326" s="47">
        <v>26934.862160000001</v>
      </c>
      <c r="F326" s="47">
        <f t="shared" si="85"/>
        <v>127294.62441</v>
      </c>
      <c r="G326" s="47">
        <v>31410.022980000002</v>
      </c>
      <c r="H326" s="47">
        <v>536.99219999999991</v>
      </c>
      <c r="I326" s="47">
        <v>314112.20297000004</v>
      </c>
      <c r="J326" s="47">
        <f t="shared" si="86"/>
        <v>-282165.18779000005</v>
      </c>
      <c r="K326" s="47">
        <v>196.21352999999999</v>
      </c>
      <c r="L326" s="47">
        <v>7.46577</v>
      </c>
      <c r="M326" s="47">
        <v>20113.312190000001</v>
      </c>
      <c r="N326" s="47">
        <f t="shared" si="87"/>
        <v>-19909.632890000001</v>
      </c>
    </row>
    <row r="327" spans="2:14" s="1" customFormat="1" ht="50.1" hidden="1" customHeight="1">
      <c r="B327" s="76" t="s">
        <v>20</v>
      </c>
      <c r="C327" s="48">
        <v>134892.50878999999</v>
      </c>
      <c r="D327" s="48">
        <v>2449.2214700000004</v>
      </c>
      <c r="E327" s="48">
        <v>36603.250460000003</v>
      </c>
      <c r="F327" s="48">
        <f t="shared" si="85"/>
        <v>100738.47979999997</v>
      </c>
      <c r="G327" s="48">
        <v>5493.7050799999997</v>
      </c>
      <c r="H327" s="48">
        <v>284.64231000000001</v>
      </c>
      <c r="I327" s="48">
        <v>325676.51811</v>
      </c>
      <c r="J327" s="48">
        <f t="shared" si="86"/>
        <v>-319898.17071999999</v>
      </c>
      <c r="K327" s="48">
        <v>146.29814000000002</v>
      </c>
      <c r="L327" s="48">
        <v>404.01584000000003</v>
      </c>
      <c r="M327" s="48">
        <v>15533.07473</v>
      </c>
      <c r="N327" s="48">
        <f t="shared" si="87"/>
        <v>-14982.760749999999</v>
      </c>
    </row>
    <row r="328" spans="2:14" s="1" customFormat="1" ht="50.1" hidden="1" customHeight="1">
      <c r="B328" s="77" t="s">
        <v>21</v>
      </c>
      <c r="C328" s="47">
        <v>202073.10037</v>
      </c>
      <c r="D328" s="47">
        <v>1018.2078</v>
      </c>
      <c r="E328" s="47">
        <v>33802.06338</v>
      </c>
      <c r="F328" s="47">
        <f t="shared" si="85"/>
        <v>169289.24479</v>
      </c>
      <c r="G328" s="47">
        <v>124.56101</v>
      </c>
      <c r="H328" s="47">
        <v>4625.6662000000006</v>
      </c>
      <c r="I328" s="47">
        <v>376291.38273000001</v>
      </c>
      <c r="J328" s="47">
        <f t="shared" si="86"/>
        <v>-371541.15552000003</v>
      </c>
      <c r="K328" s="47">
        <v>185.70463000000001</v>
      </c>
      <c r="L328" s="47">
        <v>33.367980000000003</v>
      </c>
      <c r="M328" s="47">
        <v>28400.352989999999</v>
      </c>
      <c r="N328" s="47">
        <f t="shared" si="87"/>
        <v>-28181.28038</v>
      </c>
    </row>
    <row r="329" spans="2:14" s="1" customFormat="1" ht="50.1" hidden="1" customHeight="1">
      <c r="B329" s="76" t="s">
        <v>22</v>
      </c>
      <c r="C329" s="48">
        <v>188208.38746999999</v>
      </c>
      <c r="D329" s="48">
        <v>791.18904000000009</v>
      </c>
      <c r="E329" s="48">
        <v>26689.191460000002</v>
      </c>
      <c r="F329" s="48">
        <f t="shared" si="85"/>
        <v>162310.38504999998</v>
      </c>
      <c r="G329" s="48">
        <v>2455.92704</v>
      </c>
      <c r="H329" s="48">
        <v>280.88736999999998</v>
      </c>
      <c r="I329" s="48">
        <v>339162.37501999998</v>
      </c>
      <c r="J329" s="48">
        <f t="shared" si="86"/>
        <v>-336425.56060999999</v>
      </c>
      <c r="K329" s="48">
        <v>510.59836000000001</v>
      </c>
      <c r="L329" s="48">
        <v>103.00358</v>
      </c>
      <c r="M329" s="48">
        <v>23285.11634</v>
      </c>
      <c r="N329" s="48">
        <f t="shared" si="87"/>
        <v>-22671.5144</v>
      </c>
    </row>
    <row r="330" spans="2:14" s="1" customFormat="1" ht="50.1" hidden="1" customHeight="1">
      <c r="B330" s="77" t="s">
        <v>23</v>
      </c>
      <c r="C330" s="47">
        <v>181978.54672000001</v>
      </c>
      <c r="D330" s="47">
        <v>1046.9432199999999</v>
      </c>
      <c r="E330" s="47">
        <v>28760.443190000002</v>
      </c>
      <c r="F330" s="47">
        <f t="shared" si="85"/>
        <v>154265.04675000001</v>
      </c>
      <c r="G330" s="47">
        <v>2627.0442899999998</v>
      </c>
      <c r="H330" s="47">
        <v>134.71257999999997</v>
      </c>
      <c r="I330" s="47">
        <v>322536.97726999997</v>
      </c>
      <c r="J330" s="47">
        <f t="shared" si="86"/>
        <v>-319775.22039999999</v>
      </c>
      <c r="K330" s="47">
        <v>96.289850000000001</v>
      </c>
      <c r="L330" s="47">
        <v>0</v>
      </c>
      <c r="M330" s="47">
        <v>22377.688449999998</v>
      </c>
      <c r="N330" s="47">
        <f t="shared" si="87"/>
        <v>-22281.398599999997</v>
      </c>
    </row>
    <row r="331" spans="2:14" s="1" customFormat="1" ht="50.1" hidden="1" customHeight="1">
      <c r="B331" s="76" t="s">
        <v>24</v>
      </c>
      <c r="C331" s="48">
        <v>205761.23381999999</v>
      </c>
      <c r="D331" s="48">
        <v>642.37238000000002</v>
      </c>
      <c r="E331" s="48">
        <v>31597.054230000002</v>
      </c>
      <c r="F331" s="48">
        <f t="shared" si="85"/>
        <v>174806.55196999997</v>
      </c>
      <c r="G331" s="48">
        <v>24281.7886</v>
      </c>
      <c r="H331" s="48">
        <v>169.8229</v>
      </c>
      <c r="I331" s="48">
        <v>330179.45195000002</v>
      </c>
      <c r="J331" s="48">
        <f t="shared" si="86"/>
        <v>-305727.84045000002</v>
      </c>
      <c r="K331" s="48">
        <v>136.22408999999999</v>
      </c>
      <c r="L331" s="48">
        <v>0</v>
      </c>
      <c r="M331" s="48">
        <v>16161.747820000001</v>
      </c>
      <c r="N331" s="48">
        <f t="shared" si="87"/>
        <v>-16025.523730000001</v>
      </c>
    </row>
    <row r="332" spans="2:14" s="1" customFormat="1" ht="50.1" hidden="1" customHeight="1">
      <c r="B332" s="77" t="s">
        <v>25</v>
      </c>
      <c r="C332" s="47">
        <v>165076.92775999999</v>
      </c>
      <c r="D332" s="47">
        <v>756.60021999999992</v>
      </c>
      <c r="E332" s="47">
        <v>31993.859940000002</v>
      </c>
      <c r="F332" s="47">
        <f t="shared" si="85"/>
        <v>133839.66803999999</v>
      </c>
      <c r="G332" s="47">
        <v>1308.9071999999999</v>
      </c>
      <c r="H332" s="47">
        <v>375.13620000000003</v>
      </c>
      <c r="I332" s="47">
        <v>248868.92525</v>
      </c>
      <c r="J332" s="47">
        <f t="shared" si="86"/>
        <v>-247184.88185000001</v>
      </c>
      <c r="K332" s="47">
        <v>271.11982</v>
      </c>
      <c r="L332" s="47">
        <v>0</v>
      </c>
      <c r="M332" s="47">
        <v>11657.692789999999</v>
      </c>
      <c r="N332" s="47">
        <f t="shared" si="87"/>
        <v>-11386.572969999999</v>
      </c>
    </row>
    <row r="333" spans="2:14" s="1" customFormat="1" ht="50.1" hidden="1" customHeight="1">
      <c r="B333" s="76" t="s">
        <v>26</v>
      </c>
      <c r="C333" s="48">
        <v>138782.48827</v>
      </c>
      <c r="D333" s="48">
        <v>745.99578000000008</v>
      </c>
      <c r="E333" s="48">
        <v>37054.960500000001</v>
      </c>
      <c r="F333" s="48">
        <f t="shared" si="85"/>
        <v>102473.52355</v>
      </c>
      <c r="G333" s="48">
        <v>824.45593000000008</v>
      </c>
      <c r="H333" s="48">
        <v>574.88502000000005</v>
      </c>
      <c r="I333" s="48">
        <v>254840.88537999999</v>
      </c>
      <c r="J333" s="48">
        <f t="shared" si="86"/>
        <v>-253441.54442999998</v>
      </c>
      <c r="K333" s="48">
        <v>1109.81666</v>
      </c>
      <c r="L333" s="48">
        <v>3.7</v>
      </c>
      <c r="M333" s="48">
        <v>18118.160980000001</v>
      </c>
      <c r="N333" s="48">
        <f t="shared" si="87"/>
        <v>-17004.644319999999</v>
      </c>
    </row>
    <row r="334" spans="2:14" s="1" customFormat="1" ht="50.1" hidden="1" customHeight="1">
      <c r="B334" s="77" t="s">
        <v>27</v>
      </c>
      <c r="C334" s="47">
        <v>125032.56493000001</v>
      </c>
      <c r="D334" s="47">
        <v>861.74976000000004</v>
      </c>
      <c r="E334" s="47">
        <v>26195.909589999999</v>
      </c>
      <c r="F334" s="47">
        <f t="shared" si="85"/>
        <v>99698.405100000018</v>
      </c>
      <c r="G334" s="47">
        <v>1702.69472</v>
      </c>
      <c r="H334" s="47">
        <v>467.36804999999998</v>
      </c>
      <c r="I334" s="47">
        <v>255939.48513999998</v>
      </c>
      <c r="J334" s="47">
        <f t="shared" si="86"/>
        <v>-253769.42236999999</v>
      </c>
      <c r="K334" s="47">
        <v>909.32300999999995</v>
      </c>
      <c r="L334" s="47">
        <v>11.70664</v>
      </c>
      <c r="M334" s="47">
        <v>12670.500749999999</v>
      </c>
      <c r="N334" s="47">
        <f t="shared" si="87"/>
        <v>-11749.471099999999</v>
      </c>
    </row>
    <row r="335" spans="2:14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2:14" s="1" customFormat="1" ht="50.1" hidden="1" customHeight="1">
      <c r="B336" s="76" t="s">
        <v>16</v>
      </c>
      <c r="C336" s="48">
        <v>113097.11781</v>
      </c>
      <c r="D336" s="48">
        <v>337.01814000000002</v>
      </c>
      <c r="E336" s="48">
        <v>71063.503060000003</v>
      </c>
      <c r="F336" s="48">
        <f t="shared" ref="F336:F347" si="88">C336+D336-E336</f>
        <v>42370.632889999993</v>
      </c>
      <c r="G336" s="48">
        <v>1667.7008700000001</v>
      </c>
      <c r="H336" s="48">
        <v>281.73599999999999</v>
      </c>
      <c r="I336" s="48">
        <v>304970.69757000002</v>
      </c>
      <c r="J336" s="48">
        <f t="shared" ref="J336:J347" si="89">G336+H336-I336</f>
        <v>-303021.26070000004</v>
      </c>
      <c r="K336" s="48">
        <v>319.39402000000001</v>
      </c>
      <c r="L336" s="48">
        <v>176.46504000000002</v>
      </c>
      <c r="M336" s="48">
        <v>15921.257599999999</v>
      </c>
      <c r="N336" s="48">
        <f t="shared" ref="N336:N347" si="90">K336+L336-M336</f>
        <v>-15425.398539999998</v>
      </c>
    </row>
    <row r="337" spans="2:14" s="1" customFormat="1" ht="50.1" hidden="1" customHeight="1">
      <c r="B337" s="77" t="s">
        <v>17</v>
      </c>
      <c r="C337" s="47">
        <v>145713.23634999999</v>
      </c>
      <c r="D337" s="47">
        <v>659.96761000000004</v>
      </c>
      <c r="E337" s="47">
        <v>48833.489200000004</v>
      </c>
      <c r="F337" s="47">
        <f t="shared" si="88"/>
        <v>97539.714759999973</v>
      </c>
      <c r="G337" s="47">
        <v>1401.7181</v>
      </c>
      <c r="H337" s="47">
        <v>210.96851000000001</v>
      </c>
      <c r="I337" s="47">
        <v>183829.27199000001</v>
      </c>
      <c r="J337" s="47">
        <f t="shared" si="89"/>
        <v>-182216.58538</v>
      </c>
      <c r="K337" s="47">
        <v>144.38508999999999</v>
      </c>
      <c r="L337" s="47">
        <v>364.17757</v>
      </c>
      <c r="M337" s="47">
        <v>21861.956300000002</v>
      </c>
      <c r="N337" s="47">
        <f t="shared" si="90"/>
        <v>-21353.393640000002</v>
      </c>
    </row>
    <row r="338" spans="2:14" s="1" customFormat="1" ht="50.1" hidden="1" customHeight="1">
      <c r="B338" s="76" t="s">
        <v>18</v>
      </c>
      <c r="C338" s="48">
        <v>112100.41361</v>
      </c>
      <c r="D338" s="48">
        <v>1242.8588300000001</v>
      </c>
      <c r="E338" s="48">
        <v>30136.99482</v>
      </c>
      <c r="F338" s="48">
        <f t="shared" si="88"/>
        <v>83206.277620000008</v>
      </c>
      <c r="G338" s="48">
        <v>1050.5768899999998</v>
      </c>
      <c r="H338" s="48">
        <v>359.87815999999998</v>
      </c>
      <c r="I338" s="48">
        <v>273668.27451999998</v>
      </c>
      <c r="J338" s="48">
        <f t="shared" si="89"/>
        <v>-272257.81946999999</v>
      </c>
      <c r="K338" s="48">
        <v>206.23188000000002</v>
      </c>
      <c r="L338" s="48">
        <v>180.14981</v>
      </c>
      <c r="M338" s="48">
        <v>20998.119609999998</v>
      </c>
      <c r="N338" s="48">
        <f t="shared" si="90"/>
        <v>-20611.73792</v>
      </c>
    </row>
    <row r="339" spans="2:14" s="1" customFormat="1" ht="50.1" hidden="1" customHeight="1">
      <c r="B339" s="77" t="s">
        <v>19</v>
      </c>
      <c r="C339" s="47">
        <v>104936.21762000001</v>
      </c>
      <c r="D339" s="47">
        <v>1610.20073</v>
      </c>
      <c r="E339" s="47">
        <v>29187.233120000001</v>
      </c>
      <c r="F339" s="47">
        <f t="shared" si="88"/>
        <v>77359.185230000003</v>
      </c>
      <c r="G339" s="47">
        <v>1109.35609</v>
      </c>
      <c r="H339" s="47">
        <v>363.99590999999998</v>
      </c>
      <c r="I339" s="47">
        <v>228441.51371999999</v>
      </c>
      <c r="J339" s="47">
        <f t="shared" si="89"/>
        <v>-226968.16171999997</v>
      </c>
      <c r="K339" s="47">
        <v>95.07889999999999</v>
      </c>
      <c r="L339" s="47">
        <v>48.264679999999998</v>
      </c>
      <c r="M339" s="47">
        <v>19130.025399999999</v>
      </c>
      <c r="N339" s="47">
        <f t="shared" si="90"/>
        <v>-18986.681819999998</v>
      </c>
    </row>
    <row r="340" spans="2:14" s="1" customFormat="1" ht="50.1" hidden="1" customHeight="1">
      <c r="B340" s="76" t="s">
        <v>20</v>
      </c>
      <c r="C340" s="48">
        <v>121879.40328</v>
      </c>
      <c r="D340" s="48">
        <v>1940.5190400000001</v>
      </c>
      <c r="E340" s="48">
        <v>32234.12743</v>
      </c>
      <c r="F340" s="48">
        <f t="shared" si="88"/>
        <v>91585.79488999999</v>
      </c>
      <c r="G340" s="48">
        <v>878.68614000000002</v>
      </c>
      <c r="H340" s="48">
        <v>19869.939620000001</v>
      </c>
      <c r="I340" s="48">
        <v>370240.08681999997</v>
      </c>
      <c r="J340" s="48">
        <f t="shared" si="89"/>
        <v>-349491.46105999994</v>
      </c>
      <c r="K340" s="48">
        <v>119.34805</v>
      </c>
      <c r="L340" s="48">
        <v>29.005890000000001</v>
      </c>
      <c r="M340" s="48">
        <v>19586.937890000001</v>
      </c>
      <c r="N340" s="48">
        <f t="shared" si="90"/>
        <v>-19438.58395</v>
      </c>
    </row>
    <row r="341" spans="2:14" s="1" customFormat="1" ht="50.1" hidden="1" customHeight="1">
      <c r="B341" s="77" t="s">
        <v>21</v>
      </c>
      <c r="C341" s="47">
        <v>150825.81672</v>
      </c>
      <c r="D341" s="47">
        <v>1510.5684199999998</v>
      </c>
      <c r="E341" s="47">
        <v>30589.443930000001</v>
      </c>
      <c r="F341" s="47">
        <f t="shared" si="88"/>
        <v>121746.94120999999</v>
      </c>
      <c r="G341" s="47">
        <v>24401.284809999997</v>
      </c>
      <c r="H341" s="47">
        <v>258.02573999999998</v>
      </c>
      <c r="I341" s="47">
        <v>171110.17318000001</v>
      </c>
      <c r="J341" s="47">
        <f t="shared" si="89"/>
        <v>-146450.86263000002</v>
      </c>
      <c r="K341" s="47">
        <v>138.71132999999998</v>
      </c>
      <c r="L341" s="47">
        <v>0.76572000000000007</v>
      </c>
      <c r="M341" s="47">
        <v>7482.2618000000002</v>
      </c>
      <c r="N341" s="47">
        <f t="shared" si="90"/>
        <v>-7342.7847500000007</v>
      </c>
    </row>
    <row r="342" spans="2:14" s="1" customFormat="1" ht="50.1" hidden="1" customHeight="1">
      <c r="B342" s="76" t="s">
        <v>22</v>
      </c>
      <c r="C342" s="48">
        <v>118636.28651999999</v>
      </c>
      <c r="D342" s="48">
        <v>1626.29369</v>
      </c>
      <c r="E342" s="48">
        <v>36861.734729999996</v>
      </c>
      <c r="F342" s="48">
        <f t="shared" si="88"/>
        <v>83400.845480000004</v>
      </c>
      <c r="G342" s="48">
        <v>3003.83898</v>
      </c>
      <c r="H342" s="48">
        <v>250.26976000000002</v>
      </c>
      <c r="I342" s="48">
        <v>221080.55374999999</v>
      </c>
      <c r="J342" s="48">
        <f t="shared" si="89"/>
        <v>-217826.44501</v>
      </c>
      <c r="K342" s="48">
        <v>56.47222</v>
      </c>
      <c r="L342" s="48">
        <v>0</v>
      </c>
      <c r="M342" s="48">
        <v>9516.6683499999999</v>
      </c>
      <c r="N342" s="48">
        <f t="shared" si="90"/>
        <v>-9460.1961300000003</v>
      </c>
    </row>
    <row r="343" spans="2:14" s="1" customFormat="1" ht="50.1" hidden="1" customHeight="1">
      <c r="B343" s="77" t="s">
        <v>23</v>
      </c>
      <c r="C343" s="47">
        <v>100050.4927</v>
      </c>
      <c r="D343" s="47">
        <v>1486.9365400000002</v>
      </c>
      <c r="E343" s="47">
        <v>34741.008600000001</v>
      </c>
      <c r="F343" s="47">
        <f t="shared" si="88"/>
        <v>66796.420639999997</v>
      </c>
      <c r="G343" s="47">
        <v>2336.8923100000002</v>
      </c>
      <c r="H343" s="47">
        <v>326.70634999999999</v>
      </c>
      <c r="I343" s="47">
        <v>248287.25013</v>
      </c>
      <c r="J343" s="47">
        <f t="shared" si="89"/>
        <v>-245623.65147000001</v>
      </c>
      <c r="K343" s="47">
        <v>65.028689999999997</v>
      </c>
      <c r="L343" s="47">
        <v>24</v>
      </c>
      <c r="M343" s="47">
        <v>12775.62378</v>
      </c>
      <c r="N343" s="47">
        <f t="shared" si="90"/>
        <v>-12686.595090000001</v>
      </c>
    </row>
    <row r="344" spans="2:14" s="1" customFormat="1" ht="50.1" hidden="1" customHeight="1">
      <c r="B344" s="76" t="s">
        <v>24</v>
      </c>
      <c r="C344" s="48">
        <v>103418.22615999999</v>
      </c>
      <c r="D344" s="48">
        <v>549.92048999999997</v>
      </c>
      <c r="E344" s="48">
        <v>26346.599449999998</v>
      </c>
      <c r="F344" s="48">
        <f t="shared" si="88"/>
        <v>77621.547200000001</v>
      </c>
      <c r="G344" s="48">
        <v>1791.8981999999999</v>
      </c>
      <c r="H344" s="48">
        <v>492.35196999999999</v>
      </c>
      <c r="I344" s="48">
        <v>293025.37202999997</v>
      </c>
      <c r="J344" s="48">
        <f t="shared" si="89"/>
        <v>-290741.12185999996</v>
      </c>
      <c r="K344" s="48">
        <v>78.11354</v>
      </c>
      <c r="L344" s="48">
        <v>0</v>
      </c>
      <c r="M344" s="48">
        <v>10981.045900000001</v>
      </c>
      <c r="N344" s="48">
        <f t="shared" si="90"/>
        <v>-10902.932360000001</v>
      </c>
    </row>
    <row r="345" spans="2:14" s="1" customFormat="1" ht="50.1" hidden="1" customHeight="1">
      <c r="B345" s="77" t="s">
        <v>25</v>
      </c>
      <c r="C345" s="47">
        <v>120941.967403</v>
      </c>
      <c r="D345" s="47">
        <v>874.57053000000008</v>
      </c>
      <c r="E345" s="47">
        <v>34377.762159999998</v>
      </c>
      <c r="F345" s="47">
        <f t="shared" si="88"/>
        <v>87438.775773000001</v>
      </c>
      <c r="G345" s="47">
        <v>1389.6228600000002</v>
      </c>
      <c r="H345" s="47">
        <v>353.08716999999996</v>
      </c>
      <c r="I345" s="47">
        <v>288339.01560000004</v>
      </c>
      <c r="J345" s="47">
        <f t="shared" si="89"/>
        <v>-286596.30557000003</v>
      </c>
      <c r="K345" s="47">
        <v>94.506749999999997</v>
      </c>
      <c r="L345" s="47">
        <v>0</v>
      </c>
      <c r="M345" s="47">
        <v>11628.576880000001</v>
      </c>
      <c r="N345" s="47">
        <f t="shared" si="90"/>
        <v>-11534.07013</v>
      </c>
    </row>
    <row r="346" spans="2:14" s="1" customFormat="1" ht="50.1" hidden="1" customHeight="1">
      <c r="B346" s="76" t="s">
        <v>26</v>
      </c>
      <c r="C346" s="48">
        <v>106532.561735</v>
      </c>
      <c r="D346" s="48">
        <v>509.79046</v>
      </c>
      <c r="E346" s="48">
        <v>33296.81194</v>
      </c>
      <c r="F346" s="48">
        <f t="shared" si="88"/>
        <v>73745.540255</v>
      </c>
      <c r="G346" s="48">
        <v>833.16002000000003</v>
      </c>
      <c r="H346" s="48">
        <v>356.64663000000002</v>
      </c>
      <c r="I346" s="48">
        <v>138000.81256999998</v>
      </c>
      <c r="J346" s="48">
        <f t="shared" si="89"/>
        <v>-136811.00591999997</v>
      </c>
      <c r="K346" s="48">
        <v>1055.6631399999999</v>
      </c>
      <c r="L346" s="48">
        <v>1.12534</v>
      </c>
      <c r="M346" s="48">
        <v>7917.2933499999999</v>
      </c>
      <c r="N346" s="48">
        <f t="shared" si="90"/>
        <v>-6860.5048699999998</v>
      </c>
    </row>
    <row r="347" spans="2:14" s="1" customFormat="1" ht="50.1" hidden="1" customHeight="1">
      <c r="B347" s="77" t="s">
        <v>27</v>
      </c>
      <c r="C347" s="47">
        <v>95829.149061000004</v>
      </c>
      <c r="D347" s="47">
        <v>801.51470999999992</v>
      </c>
      <c r="E347" s="47">
        <v>29334.53931</v>
      </c>
      <c r="F347" s="47">
        <f t="shared" si="88"/>
        <v>67296.124460999999</v>
      </c>
      <c r="G347" s="47">
        <v>1389.8123799999998</v>
      </c>
      <c r="H347" s="47">
        <v>328.29309000000001</v>
      </c>
      <c r="I347" s="47">
        <v>234031.06359999999</v>
      </c>
      <c r="J347" s="47">
        <f t="shared" si="89"/>
        <v>-232312.95812999998</v>
      </c>
      <c r="K347" s="47">
        <v>1762.2741799999999</v>
      </c>
      <c r="L347" s="47">
        <v>85.620399999999989</v>
      </c>
      <c r="M347" s="47">
        <v>11016.576880000001</v>
      </c>
      <c r="N347" s="47">
        <f t="shared" si="90"/>
        <v>-9168.6823000000004</v>
      </c>
    </row>
    <row r="348" spans="2:14" s="1" customFormat="1" ht="50.1" customHeight="1">
      <c r="B348" s="75" t="s">
        <v>167</v>
      </c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2:14" s="1" customFormat="1" ht="50.1" customHeight="1">
      <c r="B349" s="76" t="s">
        <v>16</v>
      </c>
      <c r="C349" s="48">
        <v>96735.583998999995</v>
      </c>
      <c r="D349" s="48">
        <v>784.41910999999993</v>
      </c>
      <c r="E349" s="48">
        <v>31763.851489999997</v>
      </c>
      <c r="F349" s="48">
        <v>65756.151618999997</v>
      </c>
      <c r="G349" s="48">
        <v>1177.40202</v>
      </c>
      <c r="H349" s="48">
        <v>156.05350000000001</v>
      </c>
      <c r="I349" s="48">
        <v>257496.58497999999</v>
      </c>
      <c r="J349" s="48">
        <v>-256163.12946</v>
      </c>
      <c r="K349" s="48">
        <v>1556.80304</v>
      </c>
      <c r="L349" s="48">
        <v>0</v>
      </c>
      <c r="M349" s="48">
        <v>17358.119859999999</v>
      </c>
      <c r="N349" s="48">
        <v>-15801.316819999998</v>
      </c>
    </row>
    <row r="350" spans="2:14" s="1" customFormat="1" ht="50.1" customHeight="1">
      <c r="B350" s="77" t="s">
        <v>17</v>
      </c>
      <c r="C350" s="47">
        <v>93990.637207000007</v>
      </c>
      <c r="D350" s="47">
        <v>1364.3203999999998</v>
      </c>
      <c r="E350" s="47">
        <v>32567.539390000002</v>
      </c>
      <c r="F350" s="47">
        <v>62787.418216999999</v>
      </c>
      <c r="G350" s="47">
        <v>1671.5181</v>
      </c>
      <c r="H350" s="47">
        <v>150.31939000000003</v>
      </c>
      <c r="I350" s="47">
        <v>255140.97693</v>
      </c>
      <c r="J350" s="47">
        <v>-253319.13944</v>
      </c>
      <c r="K350" s="47">
        <v>600.47543999999994</v>
      </c>
      <c r="L350" s="47">
        <v>54.904679999999999</v>
      </c>
      <c r="M350" s="47">
        <v>13860.73518</v>
      </c>
      <c r="N350" s="47">
        <v>-13205.35506</v>
      </c>
    </row>
    <row r="351" spans="2:14" s="1" customFormat="1" ht="50.1" customHeight="1">
      <c r="B351" s="76" t="s">
        <v>18</v>
      </c>
      <c r="C351" s="48">
        <v>81772.204616000003</v>
      </c>
      <c r="D351" s="48">
        <v>1370.6366399999999</v>
      </c>
      <c r="E351" s="48">
        <v>38366.835290000003</v>
      </c>
      <c r="F351" s="48">
        <v>44776.005965999997</v>
      </c>
      <c r="G351" s="48">
        <v>130.25442999999999</v>
      </c>
      <c r="H351" s="48">
        <v>441.94283000000001</v>
      </c>
      <c r="I351" s="48">
        <v>261488.48186</v>
      </c>
      <c r="J351" s="48">
        <v>-260916.28460000001</v>
      </c>
      <c r="K351" s="48">
        <v>795.2482</v>
      </c>
      <c r="L351" s="48">
        <v>0</v>
      </c>
      <c r="M351" s="48">
        <v>15657.725289999998</v>
      </c>
      <c r="N351" s="48">
        <v>-14862.477089999998</v>
      </c>
    </row>
    <row r="352" spans="2:14" s="1" customFormat="1" ht="50.1" customHeight="1">
      <c r="B352" s="77" t="s">
        <v>19</v>
      </c>
      <c r="C352" s="47">
        <v>92675.010200000004</v>
      </c>
      <c r="D352" s="47">
        <v>331.47239000000002</v>
      </c>
      <c r="E352" s="47">
        <v>27906.348190000001</v>
      </c>
      <c r="F352" s="47">
        <v>65100.134399999995</v>
      </c>
      <c r="G352" s="47">
        <v>701.904</v>
      </c>
      <c r="H352" s="47">
        <v>547.18817000000001</v>
      </c>
      <c r="I352" s="47">
        <v>156950.60574999999</v>
      </c>
      <c r="J352" s="47">
        <v>-155701.51358</v>
      </c>
      <c r="K352" s="47">
        <v>473.03048999999999</v>
      </c>
      <c r="L352" s="47">
        <v>0</v>
      </c>
      <c r="M352" s="47">
        <v>13087.677439999999</v>
      </c>
      <c r="N352" s="47">
        <v>-12614.64695</v>
      </c>
    </row>
    <row r="353" spans="2:17" s="1" customFormat="1" ht="50.1" customHeight="1">
      <c r="B353" s="76" t="s">
        <v>20</v>
      </c>
      <c r="C353" s="48">
        <v>101831.37406</v>
      </c>
      <c r="D353" s="48">
        <v>1229.71892</v>
      </c>
      <c r="E353" s="48">
        <v>38196.535960000001</v>
      </c>
      <c r="F353" s="48">
        <v>64864.55702</v>
      </c>
      <c r="G353" s="48">
        <v>1693.74226</v>
      </c>
      <c r="H353" s="48">
        <v>172.34369000000001</v>
      </c>
      <c r="I353" s="48">
        <v>219617.56734000001</v>
      </c>
      <c r="J353" s="48">
        <v>-217751.48139</v>
      </c>
      <c r="K353" s="48">
        <v>669.94163000000003</v>
      </c>
      <c r="L353" s="48">
        <v>69.949190000000002</v>
      </c>
      <c r="M353" s="48">
        <v>13808.985970000002</v>
      </c>
      <c r="N353" s="48">
        <v>-13069.095150000001</v>
      </c>
    </row>
    <row r="354" spans="2:17" s="1" customFormat="1" ht="50.1" customHeight="1">
      <c r="B354" s="77" t="s">
        <v>21</v>
      </c>
      <c r="C354" s="47">
        <v>94844.694909999991</v>
      </c>
      <c r="D354" s="47">
        <v>448.11745999999999</v>
      </c>
      <c r="E354" s="47">
        <v>28504.146780000003</v>
      </c>
      <c r="F354" s="47">
        <v>66788.66558999999</v>
      </c>
      <c r="G354" s="47">
        <v>2923.1440699999998</v>
      </c>
      <c r="H354" s="47">
        <v>456.86581000000001</v>
      </c>
      <c r="I354" s="47">
        <v>163279.04949</v>
      </c>
      <c r="J354" s="47">
        <v>-159899.03961000001</v>
      </c>
      <c r="K354" s="47">
        <v>691.21614</v>
      </c>
      <c r="L354" s="47">
        <v>180.47737000000001</v>
      </c>
      <c r="M354" s="47">
        <v>11771.58844</v>
      </c>
      <c r="N354" s="47">
        <v>-10899.894929999999</v>
      </c>
    </row>
    <row r="355" spans="2:17" s="1" customFormat="1" ht="50.1" customHeight="1">
      <c r="B355" s="76" t="s">
        <v>22</v>
      </c>
      <c r="C355" s="48">
        <v>97839.917969999995</v>
      </c>
      <c r="D355" s="48">
        <v>825.50952000000007</v>
      </c>
      <c r="E355" s="48">
        <v>36751.273729999994</v>
      </c>
      <c r="F355" s="48">
        <v>61914.153760000008</v>
      </c>
      <c r="G355" s="48">
        <v>3461.9070000000002</v>
      </c>
      <c r="H355" s="48">
        <v>386.69711999999998</v>
      </c>
      <c r="I355" s="48">
        <v>278867.32212000003</v>
      </c>
      <c r="J355" s="48">
        <v>-275018.71800000005</v>
      </c>
      <c r="K355" s="48">
        <v>809.34814000000006</v>
      </c>
      <c r="L355" s="48">
        <v>420.41823999999997</v>
      </c>
      <c r="M355" s="48">
        <v>13464.762199999999</v>
      </c>
      <c r="N355" s="48">
        <v>-12234.99582</v>
      </c>
      <c r="P355" s="196"/>
      <c r="Q355" s="196"/>
    </row>
    <row r="356" spans="2:17" s="1" customFormat="1" ht="50.1" customHeight="1">
      <c r="B356" s="77" t="s">
        <v>23</v>
      </c>
      <c r="C356" s="47">
        <v>93880.538659999991</v>
      </c>
      <c r="D356" s="47">
        <v>767.13675000000001</v>
      </c>
      <c r="E356" s="47">
        <v>28839.52521</v>
      </c>
      <c r="F356" s="47">
        <v>65808.150200000004</v>
      </c>
      <c r="G356" s="47">
        <v>3718.2145</v>
      </c>
      <c r="H356" s="47">
        <v>318.77229999999997</v>
      </c>
      <c r="I356" s="47">
        <v>232789.76250000001</v>
      </c>
      <c r="J356" s="47">
        <v>-228752.7757</v>
      </c>
      <c r="K356" s="47">
        <v>707.84868999999992</v>
      </c>
      <c r="L356" s="47">
        <v>62.980260000000001</v>
      </c>
      <c r="M356" s="47">
        <v>14692.79074</v>
      </c>
      <c r="N356" s="47">
        <v>-13921.961790000001</v>
      </c>
      <c r="P356" s="196"/>
      <c r="Q356" s="196"/>
    </row>
    <row r="357" spans="2:17" s="1" customFormat="1" ht="50.1" customHeight="1">
      <c r="B357" s="76" t="s">
        <v>24</v>
      </c>
      <c r="C357" s="48">
        <v>104567.26293000001</v>
      </c>
      <c r="D357" s="48">
        <v>442.27193</v>
      </c>
      <c r="E357" s="48">
        <v>30889.522739999997</v>
      </c>
      <c r="F357" s="48">
        <v>74120.012120000014</v>
      </c>
      <c r="G357" s="48">
        <v>2706.61</v>
      </c>
      <c r="H357" s="48">
        <v>210.78826999999998</v>
      </c>
      <c r="I357" s="48">
        <v>211257.38986000002</v>
      </c>
      <c r="J357" s="48">
        <v>-208339.99159000002</v>
      </c>
      <c r="K357" s="48">
        <v>541.50814000000003</v>
      </c>
      <c r="L357" s="48">
        <v>185.29382999999999</v>
      </c>
      <c r="M357" s="48">
        <v>13991.46675</v>
      </c>
      <c r="N357" s="48">
        <v>-13264.664779999999</v>
      </c>
      <c r="P357" s="196"/>
      <c r="Q357" s="196"/>
    </row>
    <row r="358" spans="2:17" s="1" customFormat="1" ht="50.1" customHeight="1">
      <c r="B358" s="17" t="s">
        <v>25</v>
      </c>
      <c r="C358" s="47">
        <v>107905.50599999999</v>
      </c>
      <c r="D358" s="47">
        <v>1448.434</v>
      </c>
      <c r="E358" s="47">
        <v>44335.360999999997</v>
      </c>
      <c r="F358" s="47">
        <v>65018.578999999991</v>
      </c>
      <c r="G358" s="47">
        <v>1310.1189999999999</v>
      </c>
      <c r="H358" s="47">
        <v>347.30599999999998</v>
      </c>
      <c r="I358" s="47">
        <v>226981.14600000001</v>
      </c>
      <c r="J358" s="47">
        <v>-225323.72100000002</v>
      </c>
      <c r="K358" s="47">
        <v>750.577</v>
      </c>
      <c r="L358" s="47">
        <v>33.747999999999998</v>
      </c>
      <c r="M358" s="47">
        <v>12510.28</v>
      </c>
      <c r="N358" s="47">
        <v>-11725.955</v>
      </c>
      <c r="P358" s="196"/>
      <c r="Q358" s="196"/>
    </row>
    <row r="359" spans="2:17" s="1" customFormat="1" ht="50.1" customHeight="1">
      <c r="B359" s="76" t="s">
        <v>26</v>
      </c>
      <c r="C359" s="48">
        <v>105837.201</v>
      </c>
      <c r="D359" s="48">
        <v>1332.809</v>
      </c>
      <c r="E359" s="48">
        <v>27885.441999999999</v>
      </c>
      <c r="F359" s="48">
        <v>79284.567999999999</v>
      </c>
      <c r="G359" s="48">
        <v>1034.5550000000001</v>
      </c>
      <c r="H359" s="48">
        <v>333.12299999999999</v>
      </c>
      <c r="I359" s="48">
        <v>223828.946</v>
      </c>
      <c r="J359" s="48">
        <v>-222461.26799999998</v>
      </c>
      <c r="K359" s="48">
        <v>1986.8140000000001</v>
      </c>
      <c r="L359" s="48">
        <v>35.450000000000003</v>
      </c>
      <c r="M359" s="48">
        <v>19453.064999999999</v>
      </c>
      <c r="N359" s="48">
        <v>-17430.800999999999</v>
      </c>
      <c r="P359" s="196"/>
      <c r="Q359" s="196"/>
    </row>
    <row r="360" spans="2:17" s="1" customFormat="1" ht="50.1" customHeight="1">
      <c r="B360" s="77" t="s">
        <v>27</v>
      </c>
      <c r="C360" s="47">
        <v>88526.264639999994</v>
      </c>
      <c r="D360" s="47">
        <v>1198.75387</v>
      </c>
      <c r="E360" s="47">
        <v>31250.88522</v>
      </c>
      <c r="F360" s="47">
        <v>58474.133289999998</v>
      </c>
      <c r="G360" s="47">
        <v>2187.7330000000002</v>
      </c>
      <c r="H360" s="47">
        <v>148.14570000000001</v>
      </c>
      <c r="I360" s="47">
        <v>181270.83637</v>
      </c>
      <c r="J360" s="47">
        <v>-178934.95767</v>
      </c>
      <c r="K360" s="47">
        <v>1883.57348</v>
      </c>
      <c r="L360" s="47">
        <v>0</v>
      </c>
      <c r="M360" s="47">
        <v>17940.975589999998</v>
      </c>
      <c r="N360" s="47">
        <v>-16057.402109999999</v>
      </c>
      <c r="P360" s="196"/>
      <c r="Q360" s="196"/>
    </row>
    <row r="361" spans="2:17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P361" s="196"/>
      <c r="Q361" s="196"/>
    </row>
    <row r="362" spans="2:17" s="1" customFormat="1" ht="50.1" customHeight="1">
      <c r="B362" s="76" t="s">
        <v>16</v>
      </c>
      <c r="C362" s="48">
        <v>82009.178220000002</v>
      </c>
      <c r="D362" s="48">
        <v>828.60362999999995</v>
      </c>
      <c r="E362" s="48">
        <v>40896.030439999995</v>
      </c>
      <c r="F362" s="48">
        <v>41941.751410000004</v>
      </c>
      <c r="G362" s="48">
        <v>4669.8626399999994</v>
      </c>
      <c r="H362" s="48">
        <v>444.24594000000002</v>
      </c>
      <c r="I362" s="48">
        <v>308892.57479000004</v>
      </c>
      <c r="J362" s="48">
        <v>-303778.46621000004</v>
      </c>
      <c r="K362" s="48">
        <v>952.97331000000008</v>
      </c>
      <c r="L362" s="48">
        <v>13.36415</v>
      </c>
      <c r="M362" s="48">
        <v>14574.338689999999</v>
      </c>
      <c r="N362" s="48">
        <v>-13608.001229999998</v>
      </c>
    </row>
    <row r="363" spans="2:17" s="1" customFormat="1" ht="50.1" customHeight="1">
      <c r="B363" s="77" t="s">
        <v>17</v>
      </c>
      <c r="C363" s="47">
        <v>79638.080583000003</v>
      </c>
      <c r="D363" s="47">
        <v>1640.9492</v>
      </c>
      <c r="E363" s="47">
        <v>31040.122649999998</v>
      </c>
      <c r="F363" s="47">
        <v>50238.907133000008</v>
      </c>
      <c r="G363" s="47">
        <v>2630.8067999999998</v>
      </c>
      <c r="H363" s="47">
        <v>366.71731</v>
      </c>
      <c r="I363" s="47">
        <v>178743.05050000001</v>
      </c>
      <c r="J363" s="47">
        <v>-175745.52639000001</v>
      </c>
      <c r="K363" s="47">
        <v>803.28170999999998</v>
      </c>
      <c r="L363" s="47">
        <v>110.78960000000001</v>
      </c>
      <c r="M363" s="47">
        <v>13499.11299</v>
      </c>
      <c r="N363" s="47">
        <v>-12585.04168</v>
      </c>
    </row>
    <row r="364" spans="2:17" s="1" customFormat="1" ht="50.1" customHeight="1">
      <c r="B364" s="76" t="s">
        <v>18</v>
      </c>
      <c r="C364" s="48">
        <v>104257.562196</v>
      </c>
      <c r="D364" s="48">
        <v>4577.9084400000002</v>
      </c>
      <c r="E364" s="48">
        <v>32055.720399999998</v>
      </c>
      <c r="F364" s="48">
        <v>76779.750235999993</v>
      </c>
      <c r="G364" s="48">
        <v>2386.13544</v>
      </c>
      <c r="H364" s="48">
        <v>218.60182</v>
      </c>
      <c r="I364" s="48">
        <v>237250.90815999999</v>
      </c>
      <c r="J364" s="48">
        <v>-234646.1709</v>
      </c>
      <c r="K364" s="48">
        <v>682.57418000000007</v>
      </c>
      <c r="L364" s="48">
        <v>219.38372000000001</v>
      </c>
      <c r="M364" s="48">
        <v>15460.29916</v>
      </c>
      <c r="N364" s="48">
        <v>-14558.341260000001</v>
      </c>
    </row>
    <row r="365" spans="2:17" s="1" customFormat="1" ht="50.1" customHeight="1">
      <c r="B365" s="77" t="s">
        <v>19</v>
      </c>
      <c r="C365" s="47">
        <v>97207.591870000004</v>
      </c>
      <c r="D365" s="47">
        <v>1958.66182</v>
      </c>
      <c r="E365" s="47">
        <v>28100.807199999999</v>
      </c>
      <c r="F365" s="47">
        <v>71065.446490000002</v>
      </c>
      <c r="G365" s="47">
        <v>1579.4074800000001</v>
      </c>
      <c r="H365" s="47">
        <v>258.76620000000003</v>
      </c>
      <c r="I365" s="47">
        <v>230917.44437000001</v>
      </c>
      <c r="J365" s="47">
        <v>-229079.27069</v>
      </c>
      <c r="K365" s="47">
        <v>786.47268999999994</v>
      </c>
      <c r="L365" s="47">
        <v>44.434249999999999</v>
      </c>
      <c r="M365" s="47">
        <v>17298.99941</v>
      </c>
      <c r="N365" s="47">
        <v>-16468.09247</v>
      </c>
    </row>
    <row r="366" spans="2:17" s="1" customFormat="1" ht="50.1" customHeight="1">
      <c r="B366" s="76" t="s">
        <v>20</v>
      </c>
      <c r="C366" s="48">
        <v>103187.508076</v>
      </c>
      <c r="D366" s="48">
        <v>2384.07962</v>
      </c>
      <c r="E366" s="48">
        <v>29042.918579999998</v>
      </c>
      <c r="F366" s="48">
        <v>76528.669116000005</v>
      </c>
      <c r="G366" s="48">
        <v>2380.4780699999997</v>
      </c>
      <c r="H366" s="48">
        <v>401.91424000000001</v>
      </c>
      <c r="I366" s="48">
        <v>169380.87000999998</v>
      </c>
      <c r="J366" s="48">
        <v>-166598.47769999999</v>
      </c>
      <c r="K366" s="48">
        <v>906.70103000000006</v>
      </c>
      <c r="L366" s="48">
        <v>8.9844500000000007</v>
      </c>
      <c r="M366" s="48">
        <v>15819.527830000001</v>
      </c>
      <c r="N366" s="48">
        <v>-14903.842350000001</v>
      </c>
    </row>
    <row r="367" spans="2:17" s="1" customFormat="1" ht="49.5" customHeight="1">
      <c r="B367" s="17" t="s">
        <v>21</v>
      </c>
      <c r="C367" s="47">
        <v>109162.51504099999</v>
      </c>
      <c r="D367" s="47">
        <v>1827.99182</v>
      </c>
      <c r="E367" s="47">
        <v>23583.84071</v>
      </c>
      <c r="F367" s="47">
        <v>87406.666150999983</v>
      </c>
      <c r="G367" s="47">
        <v>2739.1311800000003</v>
      </c>
      <c r="H367" s="47">
        <v>229.81603000000001</v>
      </c>
      <c r="I367" s="47">
        <v>156754.26084</v>
      </c>
      <c r="J367" s="47">
        <v>-153785.31362999999</v>
      </c>
      <c r="K367" s="47">
        <v>716.88414</v>
      </c>
      <c r="L367" s="47">
        <v>62.661379999999994</v>
      </c>
      <c r="M367" s="47">
        <v>15464.93165</v>
      </c>
      <c r="N367" s="47">
        <v>-14685.386130000001</v>
      </c>
    </row>
    <row r="368" spans="2:17" s="1" customFormat="1" ht="50.1" customHeight="1">
      <c r="B368" s="76" t="s">
        <v>22</v>
      </c>
      <c r="C368" s="48">
        <v>130408.225955</v>
      </c>
      <c r="D368" s="48">
        <v>2664.16048</v>
      </c>
      <c r="E368" s="48">
        <v>34444.978729999995</v>
      </c>
      <c r="F368" s="48">
        <v>98627.407704999991</v>
      </c>
      <c r="G368" s="48">
        <v>3417.3162499999999</v>
      </c>
      <c r="H368" s="48">
        <v>333.04395</v>
      </c>
      <c r="I368" s="48">
        <v>217258.77016999997</v>
      </c>
      <c r="J368" s="48">
        <v>-213508.40996999998</v>
      </c>
      <c r="K368" s="48">
        <v>1029.4488699999999</v>
      </c>
      <c r="L368" s="48">
        <v>4.6907399999999999</v>
      </c>
      <c r="M368" s="48">
        <v>17671.8655</v>
      </c>
      <c r="N368" s="48">
        <v>-16637.725890000002</v>
      </c>
      <c r="P368" s="196"/>
      <c r="Q368" s="196"/>
    </row>
    <row r="369" spans="1:17" s="1" customFormat="1" ht="49.5" customHeight="1">
      <c r="B369" s="77" t="s">
        <v>23</v>
      </c>
      <c r="C369" s="47">
        <v>121088.14760099999</v>
      </c>
      <c r="D369" s="47">
        <v>2422.7672200000002</v>
      </c>
      <c r="E369" s="47">
        <v>28500.83382</v>
      </c>
      <c r="F369" s="47">
        <v>95010.081000999984</v>
      </c>
      <c r="G369" s="47">
        <v>3492.8768500000001</v>
      </c>
      <c r="H369" s="47">
        <v>335.91871999999995</v>
      </c>
      <c r="I369" s="47">
        <v>264445.77436000004</v>
      </c>
      <c r="J369" s="47">
        <v>-260616.97879000005</v>
      </c>
      <c r="K369" s="47">
        <v>978.16030000000001</v>
      </c>
      <c r="L369" s="47">
        <v>441.19625000000002</v>
      </c>
      <c r="M369" s="47">
        <v>15016.86563</v>
      </c>
      <c r="N369" s="47">
        <v>-13597.50908</v>
      </c>
      <c r="P369" s="196"/>
      <c r="Q369" s="196"/>
    </row>
    <row r="370" spans="1:17" s="1" customFormat="1" ht="50.1" customHeight="1">
      <c r="B370" s="76" t="s">
        <v>24</v>
      </c>
      <c r="C370" s="48">
        <v>119338.46625</v>
      </c>
      <c r="D370" s="48">
        <v>1496.07249</v>
      </c>
      <c r="E370" s="48">
        <v>26928.14256</v>
      </c>
      <c r="F370" s="48">
        <v>93906.396180000011</v>
      </c>
      <c r="G370" s="48">
        <v>3044.1480999999999</v>
      </c>
      <c r="H370" s="48">
        <v>538.97789999999998</v>
      </c>
      <c r="I370" s="48">
        <v>191178.62003999998</v>
      </c>
      <c r="J370" s="48">
        <v>-187595.49403999999</v>
      </c>
      <c r="K370" s="48">
        <v>913.94001000000003</v>
      </c>
      <c r="L370" s="48">
        <v>55.518529999999998</v>
      </c>
      <c r="M370" s="48">
        <v>16264.33109</v>
      </c>
      <c r="N370" s="48">
        <v>-15294.87255</v>
      </c>
      <c r="P370" s="196"/>
      <c r="Q370" s="196"/>
    </row>
    <row r="371" spans="1:17" s="1" customFormat="1" ht="49.5" customHeight="1">
      <c r="B371" s="218" t="s">
        <v>169</v>
      </c>
      <c r="C371" s="219">
        <f>C349+C350+C351+C352+C353+C354+C355+C356+C357</f>
        <v>858137.22455199994</v>
      </c>
      <c r="D371" s="219">
        <f t="shared" ref="D371:N371" si="91">D349+D350+D351+D352+D353+D354+D355+D356+D357</f>
        <v>7563.6031200000007</v>
      </c>
      <c r="E371" s="219">
        <f t="shared" si="91"/>
        <v>293785.57877999998</v>
      </c>
      <c r="F371" s="219">
        <f t="shared" si="91"/>
        <v>571915.24889199995</v>
      </c>
      <c r="G371" s="219">
        <f t="shared" si="91"/>
        <v>18184.696379999998</v>
      </c>
      <c r="H371" s="219">
        <f>H349+H350+H351+H352+H353+H354+H355+H356+H357</f>
        <v>2840.9710799999998</v>
      </c>
      <c r="I371" s="219">
        <f t="shared" si="91"/>
        <v>2036887.7408300003</v>
      </c>
      <c r="J371" s="219">
        <f t="shared" si="91"/>
        <v>-2015862.0733700001</v>
      </c>
      <c r="K371" s="219">
        <f t="shared" si="91"/>
        <v>6845.4199099999996</v>
      </c>
      <c r="L371" s="219">
        <f t="shared" si="91"/>
        <v>974.02356999999995</v>
      </c>
      <c r="M371" s="219">
        <f t="shared" si="91"/>
        <v>127693.85186999998</v>
      </c>
      <c r="N371" s="219">
        <f t="shared" si="91"/>
        <v>-119874.40839</v>
      </c>
      <c r="P371" s="196"/>
      <c r="Q371" s="196"/>
    </row>
    <row r="372" spans="1:17" s="1" customFormat="1" ht="50.1" customHeight="1">
      <c r="B372" s="218" t="s">
        <v>170</v>
      </c>
      <c r="C372" s="219">
        <f>C362+C363+C364+C365+C366+C367+C368+C369+C370</f>
        <v>946297.27579200012</v>
      </c>
      <c r="D372" s="219">
        <f t="shared" ref="D372:N372" si="92">D362+D363+D364+D365+D366+D367+D368+D369+D370</f>
        <v>19801.19472</v>
      </c>
      <c r="E372" s="219">
        <f t="shared" si="92"/>
        <v>274593.39509000001</v>
      </c>
      <c r="F372" s="219">
        <f t="shared" si="92"/>
        <v>691505.07542200002</v>
      </c>
      <c r="G372" s="219">
        <f t="shared" si="92"/>
        <v>26340.162809999998</v>
      </c>
      <c r="H372" s="219">
        <f>H362+H363+H364+H365+H366+H367+H368+H369+H370</f>
        <v>3128.0021099999999</v>
      </c>
      <c r="I372" s="219">
        <f t="shared" si="92"/>
        <v>1954822.27324</v>
      </c>
      <c r="J372" s="219">
        <f t="shared" si="92"/>
        <v>-1925354.1083200001</v>
      </c>
      <c r="K372" s="219">
        <f t="shared" si="92"/>
        <v>7770.4362400000009</v>
      </c>
      <c r="L372" s="219">
        <f t="shared" si="92"/>
        <v>961.02306999999996</v>
      </c>
      <c r="M372" s="219">
        <f t="shared" si="92"/>
        <v>141070.27194999999</v>
      </c>
      <c r="N372" s="219">
        <f t="shared" si="92"/>
        <v>-132338.81264000002</v>
      </c>
      <c r="P372" s="196"/>
      <c r="Q372" s="196"/>
    </row>
    <row r="373" spans="1:17" customFormat="1" ht="15" customHeight="1"/>
    <row r="374" spans="1:17" customFormat="1" ht="50.1" customHeight="1">
      <c r="A374" s="51"/>
      <c r="B374" s="60" t="s">
        <v>103</v>
      </c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20" t="s">
        <v>29</v>
      </c>
      <c r="Q374" s="51"/>
    </row>
    <row r="375" spans="1:17" customFormat="1" ht="36">
      <c r="A375" s="51"/>
      <c r="B375" s="21" t="s">
        <v>160</v>
      </c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20" t="s">
        <v>161</v>
      </c>
      <c r="Q375" s="51"/>
    </row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Q380"/>
  <sheetViews>
    <sheetView rightToLeft="1" zoomScale="20" zoomScaleNormal="20" zoomScaleSheetLayoutView="40" workbookViewId="0">
      <selection activeCell="B3" sqref="B3:N3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3" width="44.7109375" customWidth="1"/>
    <col min="4" max="14" width="43.7109375" customWidth="1"/>
    <col min="15" max="16384" width="9" style="51"/>
  </cols>
  <sheetData>
    <row r="1" spans="1:15" s="1" customFormat="1">
      <c r="B1" s="80"/>
    </row>
    <row r="2" spans="1:15" s="1" customFormat="1" ht="50.1" customHeight="1">
      <c r="B2" s="80"/>
    </row>
    <row r="3" spans="1:15" s="85" customFormat="1" ht="50.1" customHeight="1">
      <c r="B3" s="273" t="s">
        <v>90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5" s="85" customFormat="1" ht="50.1" customHeight="1">
      <c r="B4" s="274" t="s">
        <v>98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</row>
    <row r="5" spans="1:15" s="209" customFormat="1" ht="50.1" customHeight="1">
      <c r="B5" s="284" t="s">
        <v>129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1:15" s="85" customFormat="1" ht="50.1" customHeight="1">
      <c r="B6" s="68" t="s">
        <v>105</v>
      </c>
      <c r="C6" s="81"/>
      <c r="D6" s="81"/>
      <c r="E6" s="81"/>
      <c r="G6" s="81"/>
      <c r="H6" s="81"/>
      <c r="I6" s="81"/>
      <c r="J6" s="81"/>
      <c r="K6" s="81"/>
      <c r="L6" s="81"/>
      <c r="M6" s="81"/>
      <c r="N6" s="68" t="s">
        <v>99</v>
      </c>
      <c r="O6" s="82"/>
    </row>
    <row r="7" spans="1:15" s="85" customFormat="1" ht="9.9499999999999993" customHeight="1">
      <c r="B7" s="68"/>
      <c r="C7" s="81"/>
      <c r="D7" s="81"/>
      <c r="E7" s="81"/>
      <c r="G7" s="81"/>
      <c r="H7" s="81"/>
      <c r="I7" s="81"/>
      <c r="J7" s="81"/>
      <c r="K7" s="81"/>
      <c r="L7" s="81"/>
      <c r="M7" s="81"/>
      <c r="N7" s="68"/>
      <c r="O7" s="82"/>
    </row>
    <row r="8" spans="1:15" s="88" customFormat="1" ht="129.94999999999999" customHeight="1">
      <c r="B8" s="281" t="s">
        <v>77</v>
      </c>
      <c r="C8" s="289" t="s">
        <v>113</v>
      </c>
      <c r="D8" s="290"/>
      <c r="E8" s="290"/>
      <c r="F8" s="291"/>
      <c r="G8" s="290" t="s">
        <v>114</v>
      </c>
      <c r="H8" s="290"/>
      <c r="I8" s="290"/>
      <c r="J8" s="291"/>
      <c r="K8" s="289" t="s">
        <v>135</v>
      </c>
      <c r="L8" s="290"/>
      <c r="M8" s="290"/>
      <c r="N8" s="292"/>
    </row>
    <row r="9" spans="1:15" s="195" customFormat="1" ht="129.94999999999999" customHeight="1">
      <c r="B9" s="282"/>
      <c r="C9" s="293" t="s">
        <v>115</v>
      </c>
      <c r="D9" s="294"/>
      <c r="E9" s="294"/>
      <c r="F9" s="295"/>
      <c r="G9" s="294" t="s">
        <v>116</v>
      </c>
      <c r="H9" s="294"/>
      <c r="I9" s="294"/>
      <c r="J9" s="295"/>
      <c r="K9" s="293" t="s">
        <v>117</v>
      </c>
      <c r="L9" s="294"/>
      <c r="M9" s="294"/>
      <c r="N9" s="296"/>
    </row>
    <row r="10" spans="1:15" s="195" customFormat="1" ht="159.94999999999999" customHeight="1">
      <c r="B10" s="283"/>
      <c r="C10" s="83" t="s">
        <v>33</v>
      </c>
      <c r="D10" s="83" t="s">
        <v>83</v>
      </c>
      <c r="E10" s="83" t="s">
        <v>57</v>
      </c>
      <c r="F10" s="83" t="s">
        <v>84</v>
      </c>
      <c r="G10" s="86" t="s">
        <v>33</v>
      </c>
      <c r="H10" s="83" t="s">
        <v>83</v>
      </c>
      <c r="I10" s="83" t="s">
        <v>57</v>
      </c>
      <c r="J10" s="83" t="s">
        <v>84</v>
      </c>
      <c r="K10" s="83" t="s">
        <v>33</v>
      </c>
      <c r="L10" s="83" t="s">
        <v>83</v>
      </c>
      <c r="M10" s="83" t="s">
        <v>57</v>
      </c>
      <c r="N10" s="84" t="s">
        <v>84</v>
      </c>
    </row>
    <row r="11" spans="1:15" s="1" customFormat="1" ht="50.1" hidden="1" customHeight="1">
      <c r="B11" s="71">
        <v>2000</v>
      </c>
      <c r="C11" s="72">
        <f>SUM(C37:C48)</f>
        <v>347161.38421999995</v>
      </c>
      <c r="D11" s="72">
        <f t="shared" ref="D11:N11" si="0">SUM(D37:D48)</f>
        <v>26550.008160000001</v>
      </c>
      <c r="E11" s="72">
        <f t="shared" si="0"/>
        <v>349602.70162000001</v>
      </c>
      <c r="F11" s="72">
        <f t="shared" si="0"/>
        <v>24108.690759999994</v>
      </c>
      <c r="G11" s="72">
        <f t="shared" si="0"/>
        <v>113618.89248000001</v>
      </c>
      <c r="H11" s="72">
        <f t="shared" si="0"/>
        <v>31818.128539999998</v>
      </c>
      <c r="I11" s="72">
        <f t="shared" si="0"/>
        <v>493722.22972</v>
      </c>
      <c r="J11" s="72">
        <f t="shared" si="0"/>
        <v>-348285.20870000002</v>
      </c>
      <c r="K11" s="72">
        <f t="shared" si="0"/>
        <v>69252.529730000009</v>
      </c>
      <c r="L11" s="72">
        <f t="shared" si="0"/>
        <v>134087.49132</v>
      </c>
      <c r="M11" s="72">
        <f t="shared" si="0"/>
        <v>931114.27808999992</v>
      </c>
      <c r="N11" s="72">
        <f t="shared" si="0"/>
        <v>-727774.25704000005</v>
      </c>
    </row>
    <row r="12" spans="1:15" s="1" customFormat="1" ht="50.1" hidden="1" customHeight="1">
      <c r="A12" s="272"/>
      <c r="B12" s="73">
        <v>2001</v>
      </c>
      <c r="C12" s="74">
        <f>SUM(C50:C61)</f>
        <v>345134.92387000006</v>
      </c>
      <c r="D12" s="74">
        <f t="shared" ref="D12:N12" si="1">SUM(D50:D61)</f>
        <v>29244.463000000003</v>
      </c>
      <c r="E12" s="74">
        <f t="shared" si="1"/>
        <v>379413.77299999993</v>
      </c>
      <c r="F12" s="74">
        <f t="shared" si="1"/>
        <v>-5034.3861300000171</v>
      </c>
      <c r="G12" s="74">
        <f t="shared" si="1"/>
        <v>168795.10853199995</v>
      </c>
      <c r="H12" s="74">
        <f t="shared" si="1"/>
        <v>29487.24207</v>
      </c>
      <c r="I12" s="74">
        <f t="shared" si="1"/>
        <v>666575.11800000002</v>
      </c>
      <c r="J12" s="74">
        <f t="shared" si="1"/>
        <v>-468292.76739799988</v>
      </c>
      <c r="K12" s="74">
        <f t="shared" si="1"/>
        <v>122826.07614</v>
      </c>
      <c r="L12" s="74">
        <f t="shared" si="1"/>
        <v>140087.06378999999</v>
      </c>
      <c r="M12" s="74">
        <f t="shared" si="1"/>
        <v>938668.28070999985</v>
      </c>
      <c r="N12" s="74">
        <f t="shared" si="1"/>
        <v>-675755.14078000002</v>
      </c>
    </row>
    <row r="13" spans="1:15" s="1" customFormat="1" ht="50.1" hidden="1" customHeight="1">
      <c r="A13" s="272"/>
      <c r="B13" s="71">
        <v>2002</v>
      </c>
      <c r="C13" s="72">
        <f>SUM(C63:C74)</f>
        <v>391854.64870999998</v>
      </c>
      <c r="D13" s="72">
        <f t="shared" ref="D13:N13" si="2">SUM(D63:D74)</f>
        <v>28624.943420000003</v>
      </c>
      <c r="E13" s="72">
        <f t="shared" si="2"/>
        <v>402383.92100000003</v>
      </c>
      <c r="F13" s="72">
        <f t="shared" si="2"/>
        <v>18095.671129999999</v>
      </c>
      <c r="G13" s="72">
        <f t="shared" si="2"/>
        <v>159721.11361999999</v>
      </c>
      <c r="H13" s="72">
        <f t="shared" si="2"/>
        <v>28819.394329999999</v>
      </c>
      <c r="I13" s="72">
        <f t="shared" si="2"/>
        <v>689813.54099999997</v>
      </c>
      <c r="J13" s="72">
        <f t="shared" si="2"/>
        <v>-501273.03304999991</v>
      </c>
      <c r="K13" s="72">
        <f t="shared" si="2"/>
        <v>101175.42498</v>
      </c>
      <c r="L13" s="72">
        <f t="shared" si="2"/>
        <v>129177.81946999999</v>
      </c>
      <c r="M13" s="72">
        <f t="shared" si="2"/>
        <v>890609.98600000003</v>
      </c>
      <c r="N13" s="72">
        <f t="shared" si="2"/>
        <v>-660256.74155000004</v>
      </c>
    </row>
    <row r="14" spans="1:15" s="1" customFormat="1" ht="50.1" hidden="1" customHeight="1">
      <c r="A14" s="272"/>
      <c r="B14" s="73">
        <v>2003</v>
      </c>
      <c r="C14" s="74">
        <f t="shared" ref="C14:N14" si="3">SUM(C76:C87)</f>
        <v>382854.59386999998</v>
      </c>
      <c r="D14" s="74">
        <f t="shared" si="3"/>
        <v>42602.257389999999</v>
      </c>
      <c r="E14" s="74">
        <f t="shared" si="3"/>
        <v>445236.92100000003</v>
      </c>
      <c r="F14" s="74">
        <f t="shared" si="3"/>
        <v>-19780.069740000006</v>
      </c>
      <c r="G14" s="74">
        <f t="shared" si="3"/>
        <v>124907.87942999999</v>
      </c>
      <c r="H14" s="74">
        <f t="shared" si="3"/>
        <v>28187.748930000002</v>
      </c>
      <c r="I14" s="74">
        <f t="shared" si="3"/>
        <v>802697.978</v>
      </c>
      <c r="J14" s="74">
        <f t="shared" si="3"/>
        <v>-649602.34963999991</v>
      </c>
      <c r="K14" s="74">
        <f t="shared" si="3"/>
        <v>69476.532979999989</v>
      </c>
      <c r="L14" s="74">
        <f t="shared" si="3"/>
        <v>146195.74729999999</v>
      </c>
      <c r="M14" s="74">
        <f t="shared" si="3"/>
        <v>920444.70500000007</v>
      </c>
      <c r="N14" s="74">
        <f t="shared" si="3"/>
        <v>-704772.42472000001</v>
      </c>
    </row>
    <row r="15" spans="1:15" s="1" customFormat="1" ht="50.1" hidden="1" customHeight="1">
      <c r="A15" s="272"/>
      <c r="B15" s="71">
        <v>2004</v>
      </c>
      <c r="C15" s="72">
        <f t="shared" ref="C15:N15" si="4">SUM(C89:C100)</f>
        <v>502193.51040999999</v>
      </c>
      <c r="D15" s="72">
        <f t="shared" si="4"/>
        <v>48195.335579999999</v>
      </c>
      <c r="E15" s="72">
        <f t="shared" si="4"/>
        <v>567498.94441</v>
      </c>
      <c r="F15" s="72">
        <f t="shared" si="4"/>
        <v>-17110.098420000017</v>
      </c>
      <c r="G15" s="72">
        <f t="shared" si="4"/>
        <v>158547.34841000001</v>
      </c>
      <c r="H15" s="72">
        <f t="shared" si="4"/>
        <v>46289.957949999996</v>
      </c>
      <c r="I15" s="72">
        <f t="shared" si="4"/>
        <v>1162373.02269</v>
      </c>
      <c r="J15" s="72">
        <f t="shared" si="4"/>
        <v>-957535.71632999997</v>
      </c>
      <c r="K15" s="72">
        <f t="shared" si="4"/>
        <v>103016.98575999998</v>
      </c>
      <c r="L15" s="72">
        <f t="shared" si="4"/>
        <v>225502.03247000001</v>
      </c>
      <c r="M15" s="72">
        <f t="shared" si="4"/>
        <v>1315476.0478399999</v>
      </c>
      <c r="N15" s="72">
        <f t="shared" si="4"/>
        <v>-986957.02960999997</v>
      </c>
    </row>
    <row r="16" spans="1:15" s="1" customFormat="1" ht="50.1" hidden="1" customHeight="1">
      <c r="A16" s="272"/>
      <c r="B16" s="73">
        <v>2005</v>
      </c>
      <c r="C16" s="74">
        <f t="shared" ref="C16:N16" si="5">SUM(C102:C113)</f>
        <v>575727.51727000007</v>
      </c>
      <c r="D16" s="74">
        <f t="shared" si="5"/>
        <v>57802.706279999999</v>
      </c>
      <c r="E16" s="74">
        <f t="shared" si="5"/>
        <v>654857.28986000002</v>
      </c>
      <c r="F16" s="74">
        <f t="shared" si="5"/>
        <v>-21327.066309999973</v>
      </c>
      <c r="G16" s="74">
        <f t="shared" si="5"/>
        <v>191823.92887</v>
      </c>
      <c r="H16" s="74">
        <f t="shared" si="5"/>
        <v>48230.156269999999</v>
      </c>
      <c r="I16" s="74">
        <f t="shared" si="5"/>
        <v>1361304.8891200002</v>
      </c>
      <c r="J16" s="74">
        <f t="shared" si="5"/>
        <v>-1121250.8039799999</v>
      </c>
      <c r="K16" s="74">
        <f t="shared" si="5"/>
        <v>127146.63109</v>
      </c>
      <c r="L16" s="74">
        <f t="shared" si="5"/>
        <v>246736.93145999999</v>
      </c>
      <c r="M16" s="74">
        <f t="shared" si="5"/>
        <v>1869354.8268599999</v>
      </c>
      <c r="N16" s="74">
        <f t="shared" si="5"/>
        <v>-1495471.26431</v>
      </c>
    </row>
    <row r="17" spans="1:14" s="1" customFormat="1" ht="50.1" hidden="1" customHeight="1">
      <c r="A17" s="272"/>
      <c r="B17" s="71">
        <v>2006</v>
      </c>
      <c r="C17" s="72">
        <f t="shared" ref="C17:N17" si="6">SUM(C115:C126)</f>
        <v>625409.60694000009</v>
      </c>
      <c r="D17" s="72">
        <f t="shared" si="6"/>
        <v>56629.866709999995</v>
      </c>
      <c r="E17" s="72">
        <f t="shared" si="6"/>
        <v>709571.88945000002</v>
      </c>
      <c r="F17" s="72">
        <f t="shared" si="6"/>
        <v>-27532.415800000002</v>
      </c>
      <c r="G17" s="72">
        <f t="shared" si="6"/>
        <v>217910.84564000001</v>
      </c>
      <c r="H17" s="72">
        <f t="shared" si="6"/>
        <v>54159.835200000009</v>
      </c>
      <c r="I17" s="72">
        <f t="shared" si="6"/>
        <v>1536113.3297600001</v>
      </c>
      <c r="J17" s="72">
        <f t="shared" si="6"/>
        <v>-1264042.6489200001</v>
      </c>
      <c r="K17" s="72">
        <f t="shared" si="6"/>
        <v>157034.67873000001</v>
      </c>
      <c r="L17" s="72">
        <f t="shared" si="6"/>
        <v>317826.94241999998</v>
      </c>
      <c r="M17" s="72">
        <f t="shared" si="6"/>
        <v>2000112.8904200001</v>
      </c>
      <c r="N17" s="72">
        <f t="shared" si="6"/>
        <v>-1525251.2692699998</v>
      </c>
    </row>
    <row r="18" spans="1:14" s="1" customFormat="1" ht="50.1" hidden="1" customHeight="1">
      <c r="A18" s="272"/>
      <c r="B18" s="73">
        <v>2007</v>
      </c>
      <c r="C18" s="74">
        <f t="shared" ref="C18:N18" si="7">SUM(C128:C139)</f>
        <v>766652.7746</v>
      </c>
      <c r="D18" s="74">
        <f t="shared" si="7"/>
        <v>68987.062109999999</v>
      </c>
      <c r="E18" s="74">
        <f t="shared" si="7"/>
        <v>896561.13400000008</v>
      </c>
      <c r="F18" s="74">
        <f t="shared" si="7"/>
        <v>-60921.297289999988</v>
      </c>
      <c r="G18" s="74">
        <f t="shared" si="7"/>
        <v>267600.95935999998</v>
      </c>
      <c r="H18" s="74">
        <f t="shared" si="7"/>
        <v>72252.759560000006</v>
      </c>
      <c r="I18" s="74">
        <f t="shared" si="7"/>
        <v>1746472.0260000001</v>
      </c>
      <c r="J18" s="74">
        <f t="shared" si="7"/>
        <v>-1406618.3070799999</v>
      </c>
      <c r="K18" s="74">
        <f t="shared" si="7"/>
        <v>171431.0582</v>
      </c>
      <c r="L18" s="74">
        <f t="shared" si="7"/>
        <v>559020.84181999997</v>
      </c>
      <c r="M18" s="74">
        <f t="shared" si="7"/>
        <v>2513041.6460000002</v>
      </c>
      <c r="N18" s="74">
        <f t="shared" si="7"/>
        <v>-1782589.7459800006</v>
      </c>
    </row>
    <row r="19" spans="1:14" s="1" customFormat="1" ht="50.1" hidden="1" customHeight="1">
      <c r="A19" s="272"/>
      <c r="B19" s="71">
        <v>2008</v>
      </c>
      <c r="C19" s="72">
        <f t="shared" ref="C19:N19" si="8">SUM(C141:C152)</f>
        <v>1245692.59528</v>
      </c>
      <c r="D19" s="72">
        <f>SUM(D153:D164)</f>
        <v>78821.933420000016</v>
      </c>
      <c r="E19" s="72">
        <f t="shared" si="8"/>
        <v>1167866.8859999999</v>
      </c>
      <c r="F19" s="72">
        <f t="shared" si="8"/>
        <v>177840.01986</v>
      </c>
      <c r="G19" s="72">
        <f t="shared" si="8"/>
        <v>409724.37018999999</v>
      </c>
      <c r="H19" s="72">
        <f t="shared" si="8"/>
        <v>113150.00328999998</v>
      </c>
      <c r="I19" s="72">
        <f t="shared" si="8"/>
        <v>2167066.3805</v>
      </c>
      <c r="J19" s="72">
        <f t="shared" si="8"/>
        <v>-1644192.0070199999</v>
      </c>
      <c r="K19" s="72">
        <f t="shared" si="8"/>
        <v>236043.09883999999</v>
      </c>
      <c r="L19" s="72">
        <f t="shared" si="8"/>
        <v>669706.81407999992</v>
      </c>
      <c r="M19" s="72">
        <f t="shared" si="8"/>
        <v>2840209.9129999997</v>
      </c>
      <c r="N19" s="72">
        <f t="shared" si="8"/>
        <v>-1934460.0000800001</v>
      </c>
    </row>
    <row r="20" spans="1:14" s="1" customFormat="1" ht="50.1" hidden="1" customHeight="1">
      <c r="A20" s="272"/>
      <c r="B20" s="73">
        <v>2009</v>
      </c>
      <c r="C20" s="74">
        <f t="shared" ref="C20:N20" si="9">SUM(C154:C165)</f>
        <v>878955.67577000009</v>
      </c>
      <c r="D20" s="74">
        <f t="shared" si="9"/>
        <v>92773.214600000021</v>
      </c>
      <c r="E20" s="74">
        <f t="shared" si="9"/>
        <v>1070662.8870000001</v>
      </c>
      <c r="F20" s="74">
        <f t="shared" si="9"/>
        <v>-98933.996630000009</v>
      </c>
      <c r="G20" s="74">
        <f t="shared" si="9"/>
        <v>404933.10480999999</v>
      </c>
      <c r="H20" s="74">
        <f t="shared" si="9"/>
        <v>84030.362890000004</v>
      </c>
      <c r="I20" s="74">
        <f t="shared" si="9"/>
        <v>1751392.2204999996</v>
      </c>
      <c r="J20" s="74">
        <f t="shared" si="9"/>
        <v>-1262428.7528000001</v>
      </c>
      <c r="K20" s="74">
        <f t="shared" si="9"/>
        <v>203518.43397000004</v>
      </c>
      <c r="L20" s="74">
        <f t="shared" si="9"/>
        <v>426894.89053999999</v>
      </c>
      <c r="M20" s="74">
        <f t="shared" si="9"/>
        <v>2644735.7050000001</v>
      </c>
      <c r="N20" s="74">
        <f t="shared" si="9"/>
        <v>-2014322.3804900001</v>
      </c>
    </row>
    <row r="21" spans="1:14" s="1" customFormat="1" ht="50.1" hidden="1" customHeight="1">
      <c r="A21" s="272"/>
      <c r="B21" s="71">
        <v>2010</v>
      </c>
      <c r="C21" s="72">
        <f t="shared" ref="C21:N21" si="10">SUM(C167:C178)</f>
        <v>1096732.8406100001</v>
      </c>
      <c r="D21" s="72">
        <f t="shared" si="10"/>
        <v>129432.73481999998</v>
      </c>
      <c r="E21" s="72">
        <f t="shared" si="10"/>
        <v>1223858.8600000001</v>
      </c>
      <c r="F21" s="72">
        <f t="shared" si="10"/>
        <v>2306.7154299999966</v>
      </c>
      <c r="G21" s="72">
        <f t="shared" si="10"/>
        <v>450774.6249</v>
      </c>
      <c r="H21" s="72">
        <f t="shared" si="10"/>
        <v>96657.49768</v>
      </c>
      <c r="I21" s="72">
        <f t="shared" si="10"/>
        <v>1864848.5090000001</v>
      </c>
      <c r="J21" s="72">
        <f t="shared" si="10"/>
        <v>-1317416.3864199999</v>
      </c>
      <c r="K21" s="72">
        <f t="shared" si="10"/>
        <v>230125.62174000003</v>
      </c>
      <c r="L21" s="72">
        <f t="shared" si="10"/>
        <v>291811.67521999998</v>
      </c>
      <c r="M21" s="72">
        <f t="shared" si="10"/>
        <v>2494370.9509999999</v>
      </c>
      <c r="N21" s="72">
        <f t="shared" si="10"/>
        <v>-1972433.6540400002</v>
      </c>
    </row>
    <row r="22" spans="1:14" s="1" customFormat="1" ht="50.1" hidden="1" customHeight="1">
      <c r="A22" s="272"/>
      <c r="B22" s="73">
        <v>2011</v>
      </c>
      <c r="C22" s="74">
        <f t="shared" ref="C22:N22" si="11">SUM(C180:C191)</f>
        <v>1099429.5150000001</v>
      </c>
      <c r="D22" s="74">
        <f t="shared" si="11"/>
        <v>157470.152</v>
      </c>
      <c r="E22" s="74">
        <f t="shared" si="11"/>
        <v>1426235.8183199998</v>
      </c>
      <c r="F22" s="74">
        <f t="shared" si="11"/>
        <v>-169336.15132</v>
      </c>
      <c r="G22" s="74">
        <f t="shared" si="11"/>
        <v>449576.66100000008</v>
      </c>
      <c r="H22" s="74">
        <f t="shared" si="11"/>
        <v>120066.17599999998</v>
      </c>
      <c r="I22" s="74">
        <f t="shared" si="11"/>
        <v>2048663.3770300001</v>
      </c>
      <c r="J22" s="74">
        <f t="shared" si="11"/>
        <v>-1479020.54003</v>
      </c>
      <c r="K22" s="74">
        <f t="shared" si="11"/>
        <v>260110.93099999995</v>
      </c>
      <c r="L22" s="74">
        <f t="shared" si="11"/>
        <v>306625.04399999999</v>
      </c>
      <c r="M22" s="74">
        <f t="shared" si="11"/>
        <v>2412521.87317</v>
      </c>
      <c r="N22" s="74">
        <f t="shared" si="11"/>
        <v>-1845785.8981699999</v>
      </c>
    </row>
    <row r="23" spans="1:14" s="1" customFormat="1" ht="50.1" hidden="1" customHeight="1">
      <c r="A23" s="272"/>
      <c r="B23" s="71">
        <v>2012</v>
      </c>
      <c r="C23" s="72">
        <f t="shared" ref="C23:N23" si="12">SUM(C193:C204)</f>
        <v>1148076.827</v>
      </c>
      <c r="D23" s="72">
        <f t="shared" si="12"/>
        <v>170503.91899999999</v>
      </c>
      <c r="E23" s="72">
        <f t="shared" si="12"/>
        <v>1524552.7589999996</v>
      </c>
      <c r="F23" s="72">
        <f t="shared" si="12"/>
        <v>-205972.01300000001</v>
      </c>
      <c r="G23" s="72">
        <f t="shared" si="12"/>
        <v>433503.02200000006</v>
      </c>
      <c r="H23" s="72">
        <f t="shared" si="12"/>
        <v>94945.649000000005</v>
      </c>
      <c r="I23" s="72">
        <f t="shared" si="12"/>
        <v>2175027.878</v>
      </c>
      <c r="J23" s="72">
        <f t="shared" si="12"/>
        <v>-1646579.2069999999</v>
      </c>
      <c r="K23" s="72">
        <f t="shared" si="12"/>
        <v>224281.62900000002</v>
      </c>
      <c r="L23" s="72">
        <f t="shared" si="12"/>
        <v>296122.90600000002</v>
      </c>
      <c r="M23" s="72">
        <f t="shared" si="12"/>
        <v>2418451.0049999999</v>
      </c>
      <c r="N23" s="72">
        <f t="shared" si="12"/>
        <v>-1898046.47</v>
      </c>
    </row>
    <row r="24" spans="1:14" s="1" customFormat="1" ht="50.1" hidden="1" customHeight="1">
      <c r="A24" s="272"/>
      <c r="B24" s="73">
        <v>2013</v>
      </c>
      <c r="C24" s="74">
        <f t="shared" ref="C24:N24" si="13">SUM(C206:C217)</f>
        <v>1245544.1560000002</v>
      </c>
      <c r="D24" s="74">
        <f t="shared" si="13"/>
        <v>177961.633</v>
      </c>
      <c r="E24" s="74">
        <f t="shared" si="13"/>
        <v>1593605.4851600002</v>
      </c>
      <c r="F24" s="74">
        <f t="shared" si="13"/>
        <v>-170099.69615999999</v>
      </c>
      <c r="G24" s="74">
        <f t="shared" si="13"/>
        <v>479101.35200000001</v>
      </c>
      <c r="H24" s="74">
        <f t="shared" si="13"/>
        <v>93431.292000000001</v>
      </c>
      <c r="I24" s="74">
        <f t="shared" si="13"/>
        <v>2532846.3735029995</v>
      </c>
      <c r="J24" s="74">
        <f t="shared" si="13"/>
        <v>-1960313.7295029997</v>
      </c>
      <c r="K24" s="74">
        <f t="shared" si="13"/>
        <v>262256.82199999999</v>
      </c>
      <c r="L24" s="74">
        <f t="shared" si="13"/>
        <v>287287.80699999997</v>
      </c>
      <c r="M24" s="74">
        <f t="shared" si="13"/>
        <v>2822364.9360660003</v>
      </c>
      <c r="N24" s="74">
        <f t="shared" si="13"/>
        <v>-2272820.3070660001</v>
      </c>
    </row>
    <row r="25" spans="1:14" s="1" customFormat="1" ht="50.1" hidden="1" customHeight="1">
      <c r="A25" s="272"/>
      <c r="B25" s="71">
        <v>2014</v>
      </c>
      <c r="C25" s="72">
        <f t="shared" ref="C25:N25" si="14">SUM(C219:C230)</f>
        <v>1312727.344</v>
      </c>
      <c r="D25" s="72">
        <f t="shared" si="14"/>
        <v>156927.03399999999</v>
      </c>
      <c r="E25" s="72">
        <f t="shared" si="14"/>
        <v>1644062.8739999998</v>
      </c>
      <c r="F25" s="72">
        <f t="shared" si="14"/>
        <v>-174408.49599999996</v>
      </c>
      <c r="G25" s="72">
        <f t="shared" si="14"/>
        <v>488213.47299999994</v>
      </c>
      <c r="H25" s="72">
        <f t="shared" si="14"/>
        <v>75162.472999999984</v>
      </c>
      <c r="I25" s="72">
        <f t="shared" si="14"/>
        <v>2350377.5644650003</v>
      </c>
      <c r="J25" s="72">
        <f t="shared" si="14"/>
        <v>-1787001.6184650001</v>
      </c>
      <c r="K25" s="72">
        <f t="shared" si="14"/>
        <v>245400.77099999998</v>
      </c>
      <c r="L25" s="72">
        <f t="shared" si="14"/>
        <v>350371.07799999998</v>
      </c>
      <c r="M25" s="72">
        <f t="shared" si="14"/>
        <v>2964082.5629399996</v>
      </c>
      <c r="N25" s="72">
        <f t="shared" si="14"/>
        <v>-2368310.7139399997</v>
      </c>
    </row>
    <row r="26" spans="1:14" s="1" customFormat="1" ht="50.1" hidden="1" customHeight="1">
      <c r="A26" s="272"/>
      <c r="B26" s="73">
        <v>2015</v>
      </c>
      <c r="C26" s="74">
        <f t="shared" ref="C26:N26" si="15">SUM(C232:C243)</f>
        <v>1038169.0729999999</v>
      </c>
      <c r="D26" s="74">
        <f t="shared" si="15"/>
        <v>139710.21400000001</v>
      </c>
      <c r="E26" s="74">
        <f t="shared" si="15"/>
        <v>1539400.0060000001</v>
      </c>
      <c r="F26" s="74">
        <f t="shared" si="15"/>
        <v>-361520.71900000004</v>
      </c>
      <c r="G26" s="74">
        <f t="shared" si="15"/>
        <v>431165.07899999997</v>
      </c>
      <c r="H26" s="74">
        <f t="shared" si="15"/>
        <v>60101.628000000004</v>
      </c>
      <c r="I26" s="74">
        <f t="shared" si="15"/>
        <v>2252986.5411200002</v>
      </c>
      <c r="J26" s="74">
        <f t="shared" si="15"/>
        <v>-1761719.8341200002</v>
      </c>
      <c r="K26" s="74">
        <f t="shared" si="15"/>
        <v>200453.58899999998</v>
      </c>
      <c r="L26" s="74">
        <f t="shared" si="15"/>
        <v>326867.73599999998</v>
      </c>
      <c r="M26" s="74">
        <f t="shared" si="15"/>
        <v>3336566.3705000002</v>
      </c>
      <c r="N26" s="74">
        <f t="shared" si="15"/>
        <v>-2809245.0455</v>
      </c>
    </row>
    <row r="27" spans="1:14" s="1" customFormat="1" ht="50.1" hidden="1" customHeight="1">
      <c r="A27" s="272"/>
      <c r="B27" s="71">
        <v>2016</v>
      </c>
      <c r="C27" s="72">
        <f t="shared" ref="C27:N27" si="16">SUM(C245:C256)</f>
        <v>1052254.8700000001</v>
      </c>
      <c r="D27" s="72">
        <f t="shared" si="16"/>
        <v>121796.28899999999</v>
      </c>
      <c r="E27" s="72">
        <f t="shared" si="16"/>
        <v>1494697.9913299999</v>
      </c>
      <c r="F27" s="72">
        <f t="shared" si="16"/>
        <v>-320646.83233</v>
      </c>
      <c r="G27" s="72">
        <f t="shared" si="16"/>
        <v>374642.95</v>
      </c>
      <c r="H27" s="72">
        <f t="shared" si="16"/>
        <v>46220.1</v>
      </c>
      <c r="I27" s="72">
        <f t="shared" si="16"/>
        <v>2116445.74517</v>
      </c>
      <c r="J27" s="72">
        <f t="shared" si="16"/>
        <v>-1695582.69517</v>
      </c>
      <c r="K27" s="72">
        <f t="shared" si="16"/>
        <v>173658.861</v>
      </c>
      <c r="L27" s="72">
        <f t="shared" si="16"/>
        <v>607976.26800000004</v>
      </c>
      <c r="M27" s="72">
        <f t="shared" si="16"/>
        <v>3382818.8281700001</v>
      </c>
      <c r="N27" s="72">
        <f t="shared" si="16"/>
        <v>-2601183.6991700004</v>
      </c>
    </row>
    <row r="28" spans="1:14" s="1" customFormat="1" ht="50.1" hidden="1" customHeight="1">
      <c r="A28" s="272"/>
      <c r="B28" s="73">
        <v>2017</v>
      </c>
      <c r="C28" s="74">
        <f t="shared" ref="C28:N28" si="17">SUM(C258:C269)</f>
        <v>1091713.865</v>
      </c>
      <c r="D28" s="74">
        <f t="shared" si="17"/>
        <v>119458.45000000001</v>
      </c>
      <c r="E28" s="74">
        <f t="shared" si="17"/>
        <v>1479217.7750000004</v>
      </c>
      <c r="F28" s="74">
        <f t="shared" si="17"/>
        <v>-268045.45999999996</v>
      </c>
      <c r="G28" s="74">
        <f t="shared" si="17"/>
        <v>389389.49100000004</v>
      </c>
      <c r="H28" s="74">
        <f t="shared" si="17"/>
        <v>45367.61</v>
      </c>
      <c r="I28" s="74">
        <f t="shared" si="17"/>
        <v>2072032.3660000002</v>
      </c>
      <c r="J28" s="74">
        <f t="shared" si="17"/>
        <v>-1637275.2650000001</v>
      </c>
      <c r="K28" s="74">
        <f t="shared" si="17"/>
        <v>158677.97399999999</v>
      </c>
      <c r="L28" s="74">
        <f t="shared" si="17"/>
        <v>498274.20699999999</v>
      </c>
      <c r="M28" s="74">
        <f t="shared" si="17"/>
        <v>3946419.27</v>
      </c>
      <c r="N28" s="74">
        <f t="shared" si="17"/>
        <v>-3289467.0890000002</v>
      </c>
    </row>
    <row r="29" spans="1:14" s="1" customFormat="1" ht="50.1" hidden="1" customHeight="1">
      <c r="A29" s="272"/>
      <c r="B29" s="71">
        <v>2018</v>
      </c>
      <c r="C29" s="72">
        <f t="shared" ref="C29:N29" si="18">SUM(C271:C282)</f>
        <v>1166009.811</v>
      </c>
      <c r="D29" s="72">
        <f t="shared" si="18"/>
        <v>129620.37200000002</v>
      </c>
      <c r="E29" s="72">
        <f t="shared" si="18"/>
        <v>1576767.3260000001</v>
      </c>
      <c r="F29" s="72">
        <f t="shared" si="18"/>
        <v>-281137.14299999998</v>
      </c>
      <c r="G29" s="72">
        <f t="shared" si="18"/>
        <v>364371.09300000005</v>
      </c>
      <c r="H29" s="72">
        <f t="shared" si="18"/>
        <v>47800.925999999999</v>
      </c>
      <c r="I29" s="72">
        <f t="shared" si="18"/>
        <v>2233618.986</v>
      </c>
      <c r="J29" s="72">
        <f t="shared" si="18"/>
        <v>-1821446.9669999999</v>
      </c>
      <c r="K29" s="72">
        <f t="shared" si="18"/>
        <v>183415.617</v>
      </c>
      <c r="L29" s="72">
        <f t="shared" si="18"/>
        <v>405023.29100000003</v>
      </c>
      <c r="M29" s="72">
        <f t="shared" si="18"/>
        <v>3289623.6919999998</v>
      </c>
      <c r="N29" s="72">
        <f t="shared" si="18"/>
        <v>-2701184.784</v>
      </c>
    </row>
    <row r="30" spans="1:14" s="1" customFormat="1" ht="50.1" hidden="1" customHeight="1">
      <c r="A30" s="272"/>
      <c r="B30" s="73">
        <v>2019</v>
      </c>
      <c r="C30" s="48">
        <f t="shared" ref="C30:N30" si="19">SUM(C284:C295)</f>
        <v>1264902.4993159999</v>
      </c>
      <c r="D30" s="48">
        <f t="shared" si="19"/>
        <v>112979.69099999999</v>
      </c>
      <c r="E30" s="48">
        <f t="shared" si="19"/>
        <v>1550392.4640000002</v>
      </c>
      <c r="F30" s="48">
        <f t="shared" si="19"/>
        <v>-172510.27368400004</v>
      </c>
      <c r="G30" s="48">
        <f t="shared" si="19"/>
        <v>391820.08624000003</v>
      </c>
      <c r="H30" s="48">
        <f t="shared" si="19"/>
        <v>59952.804000000004</v>
      </c>
      <c r="I30" s="48">
        <f t="shared" si="19"/>
        <v>2166682.0100000002</v>
      </c>
      <c r="J30" s="48">
        <f t="shared" si="19"/>
        <v>-1714909.1197600001</v>
      </c>
      <c r="K30" s="48">
        <f t="shared" si="19"/>
        <v>150314.79699999999</v>
      </c>
      <c r="L30" s="48">
        <f t="shared" si="19"/>
        <v>489917.77799999993</v>
      </c>
      <c r="M30" s="48">
        <f t="shared" si="19"/>
        <v>3172160.9109999998</v>
      </c>
      <c r="N30" s="48">
        <f t="shared" si="19"/>
        <v>-2531928.3360000001</v>
      </c>
    </row>
    <row r="31" spans="1:14" s="1" customFormat="1" ht="50.1" customHeight="1">
      <c r="A31" s="272"/>
      <c r="B31" s="71">
        <v>2020</v>
      </c>
      <c r="C31" s="47">
        <f t="shared" ref="C31:N31" si="20">SUM(C297:C308)</f>
        <v>1475548.7690000001</v>
      </c>
      <c r="D31" s="47">
        <f t="shared" si="20"/>
        <v>97866.446999999986</v>
      </c>
      <c r="E31" s="47">
        <f t="shared" si="20"/>
        <v>1647593.148</v>
      </c>
      <c r="F31" s="47">
        <f t="shared" si="20"/>
        <v>-74177.932000000001</v>
      </c>
      <c r="G31" s="47">
        <f t="shared" si="20"/>
        <v>355928.158</v>
      </c>
      <c r="H31" s="47">
        <f t="shared" si="20"/>
        <v>47853.631000000008</v>
      </c>
      <c r="I31" s="47">
        <f t="shared" si="20"/>
        <v>1924102.237</v>
      </c>
      <c r="J31" s="47">
        <f t="shared" si="20"/>
        <v>-1520320.4479999999</v>
      </c>
      <c r="K31" s="47">
        <f t="shared" si="20"/>
        <v>134983.97400000002</v>
      </c>
      <c r="L31" s="47">
        <f t="shared" si="20"/>
        <v>247906.48000000004</v>
      </c>
      <c r="M31" s="47">
        <f t="shared" si="20"/>
        <v>2571517.926</v>
      </c>
      <c r="N31" s="47">
        <f t="shared" si="20"/>
        <v>-2188627.4720000001</v>
      </c>
    </row>
    <row r="32" spans="1:14" s="1" customFormat="1" ht="47.25" customHeight="1">
      <c r="A32" s="272"/>
      <c r="B32" s="73">
        <v>2021</v>
      </c>
      <c r="C32" s="48">
        <f t="shared" ref="C32:N32" si="21">SUM(C310:C321)</f>
        <v>1885423.6969699999</v>
      </c>
      <c r="D32" s="48">
        <f t="shared" si="21"/>
        <v>128991.60801</v>
      </c>
      <c r="E32" s="48">
        <f t="shared" si="21"/>
        <v>1958753.77721</v>
      </c>
      <c r="F32" s="48">
        <f t="shared" si="21"/>
        <v>55661.527770000117</v>
      </c>
      <c r="G32" s="48">
        <f t="shared" si="21"/>
        <v>500579.08972000005</v>
      </c>
      <c r="H32" s="48">
        <f t="shared" si="21"/>
        <v>55164.662749999996</v>
      </c>
      <c r="I32" s="48">
        <f t="shared" si="21"/>
        <v>2286225.2523599998</v>
      </c>
      <c r="J32" s="48">
        <f t="shared" si="21"/>
        <v>-1730481.4998900001</v>
      </c>
      <c r="K32" s="48">
        <f t="shared" si="21"/>
        <v>197920.60249000002</v>
      </c>
      <c r="L32" s="48">
        <f t="shared" si="21"/>
        <v>240883.57027000003</v>
      </c>
      <c r="M32" s="48">
        <f t="shared" si="21"/>
        <v>2928577.1395</v>
      </c>
      <c r="N32" s="48">
        <f t="shared" si="21"/>
        <v>-2489772.9667400001</v>
      </c>
    </row>
    <row r="33" spans="1:14" s="1" customFormat="1" ht="50.1" customHeight="1">
      <c r="A33" s="272"/>
      <c r="B33" s="71">
        <v>2022</v>
      </c>
      <c r="C33" s="47">
        <f t="shared" ref="C33:N33" si="22">SUM(C323:C334)</f>
        <v>2336334.1405800004</v>
      </c>
      <c r="D33" s="47">
        <f t="shared" si="22"/>
        <v>138854.69794999997</v>
      </c>
      <c r="E33" s="47">
        <f t="shared" si="22"/>
        <v>2272243.1500499998</v>
      </c>
      <c r="F33" s="47">
        <f t="shared" si="22"/>
        <v>202945.68848000007</v>
      </c>
      <c r="G33" s="47">
        <f t="shared" si="22"/>
        <v>594634.1998399999</v>
      </c>
      <c r="H33" s="47">
        <f t="shared" si="22"/>
        <v>73072.610539999994</v>
      </c>
      <c r="I33" s="47">
        <f t="shared" si="22"/>
        <v>2850699.6840800005</v>
      </c>
      <c r="J33" s="47">
        <f t="shared" si="22"/>
        <v>-2182992.8737000003</v>
      </c>
      <c r="K33" s="47">
        <f t="shared" si="22"/>
        <v>296074.36170999997</v>
      </c>
      <c r="L33" s="47">
        <f t="shared" si="22"/>
        <v>295508.09720000002</v>
      </c>
      <c r="M33" s="47">
        <f t="shared" si="22"/>
        <v>3180870.3823899999</v>
      </c>
      <c r="N33" s="47">
        <f t="shared" si="22"/>
        <v>-2589287.9234799999</v>
      </c>
    </row>
    <row r="34" spans="1:14" s="1" customFormat="1" ht="50.1" customHeight="1">
      <c r="A34" s="272"/>
      <c r="B34" s="73">
        <v>2023</v>
      </c>
      <c r="C34" s="48">
        <f t="shared" ref="C34:N34" si="23">SUM(C336:C347)</f>
        <v>2427588.62543</v>
      </c>
      <c r="D34" s="48">
        <f t="shared" si="23"/>
        <v>119718.20135999999</v>
      </c>
      <c r="E34" s="48">
        <f t="shared" si="23"/>
        <v>2221041.5068200002</v>
      </c>
      <c r="F34" s="48">
        <f t="shared" si="23"/>
        <v>326265.31997000007</v>
      </c>
      <c r="G34" s="48">
        <f t="shared" si="23"/>
        <v>630585.12574000005</v>
      </c>
      <c r="H34" s="48">
        <f t="shared" si="23"/>
        <v>57500.876480000006</v>
      </c>
      <c r="I34" s="48">
        <f t="shared" si="23"/>
        <v>2504042.7128399997</v>
      </c>
      <c r="J34" s="48">
        <f t="shared" si="23"/>
        <v>-1815956.71062</v>
      </c>
      <c r="K34" s="48">
        <f t="shared" si="23"/>
        <v>310252.97437000001</v>
      </c>
      <c r="L34" s="48">
        <f t="shared" si="23"/>
        <v>279271.97897</v>
      </c>
      <c r="M34" s="48">
        <f t="shared" si="23"/>
        <v>3782529.6260500001</v>
      </c>
      <c r="N34" s="48">
        <f t="shared" si="23"/>
        <v>-3193004.6727099996</v>
      </c>
    </row>
    <row r="35" spans="1:14" s="1" customFormat="1" ht="50.1" customHeight="1">
      <c r="A35" s="272"/>
      <c r="B35" s="71" t="s">
        <v>167</v>
      </c>
      <c r="C35" s="47">
        <f>SUM(C349:C360)</f>
        <v>2496198.9326189994</v>
      </c>
      <c r="D35" s="47">
        <f t="shared" ref="D35:N35" si="24">SUM(D349:D360)</f>
        <v>127375.16532000001</v>
      </c>
      <c r="E35" s="47">
        <f t="shared" si="24"/>
        <v>2389559.3037100001</v>
      </c>
      <c r="F35" s="47">
        <f t="shared" si="24"/>
        <v>234014.79422900011</v>
      </c>
      <c r="G35" s="47">
        <f t="shared" si="24"/>
        <v>615208.86251999997</v>
      </c>
      <c r="H35" s="47">
        <f t="shared" si="24"/>
        <v>64175.08701000001</v>
      </c>
      <c r="I35" s="47">
        <f t="shared" si="24"/>
        <v>2697121.9279799997</v>
      </c>
      <c r="J35" s="47">
        <f t="shared" si="24"/>
        <v>-2017737.9784500001</v>
      </c>
      <c r="K35" s="47">
        <f t="shared" si="24"/>
        <v>326278.79207999998</v>
      </c>
      <c r="L35" s="47">
        <f t="shared" si="24"/>
        <v>352146.13441</v>
      </c>
      <c r="M35" s="47">
        <f t="shared" si="24"/>
        <v>4264996.9141000006</v>
      </c>
      <c r="N35" s="47">
        <f t="shared" si="24"/>
        <v>-3586571.9876100002</v>
      </c>
    </row>
    <row r="36" spans="1:14" s="1" customFormat="1" ht="49.5" hidden="1" customHeight="1">
      <c r="A36" s="272"/>
      <c r="B36" s="75">
        <v>2000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s="1" customFormat="1" ht="50.1" hidden="1" customHeight="1">
      <c r="A37" s="272"/>
      <c r="B37" s="76" t="s">
        <v>16</v>
      </c>
      <c r="C37" s="48">
        <v>24603.03688</v>
      </c>
      <c r="D37" s="48">
        <v>1645.02856</v>
      </c>
      <c r="E37" s="48">
        <v>19031.557629999999</v>
      </c>
      <c r="F37" s="48">
        <f t="shared" ref="F37:F48" si="25">C37+D37-E37</f>
        <v>7216.5078099999992</v>
      </c>
      <c r="G37" s="48">
        <v>5601.9186399999999</v>
      </c>
      <c r="H37" s="48">
        <v>2608.0150899999999</v>
      </c>
      <c r="I37" s="48">
        <v>16705.078970000002</v>
      </c>
      <c r="J37" s="48">
        <f t="shared" ref="J37:J48" si="26">G37+H37-I37</f>
        <v>-8495.1452400000016</v>
      </c>
      <c r="K37" s="48">
        <v>2238.4657400000001</v>
      </c>
      <c r="L37" s="48">
        <v>7048.4944100000002</v>
      </c>
      <c r="M37" s="48">
        <v>42665.856780000002</v>
      </c>
      <c r="N37" s="48">
        <f t="shared" ref="N37:N48" si="27">K37+L37-M37</f>
        <v>-33378.896630000003</v>
      </c>
    </row>
    <row r="38" spans="1:14" s="1" customFormat="1" ht="50.1" hidden="1" customHeight="1">
      <c r="A38" s="272"/>
      <c r="B38" s="77" t="s">
        <v>17</v>
      </c>
      <c r="C38" s="47">
        <v>21406.8361</v>
      </c>
      <c r="D38" s="47">
        <v>3593.83835</v>
      </c>
      <c r="E38" s="47">
        <v>31040.13911</v>
      </c>
      <c r="F38" s="47">
        <f t="shared" si="25"/>
        <v>-6039.4646600000015</v>
      </c>
      <c r="G38" s="47">
        <v>9353.6638000000003</v>
      </c>
      <c r="H38" s="47">
        <v>2004.8478</v>
      </c>
      <c r="I38" s="47">
        <v>28863.178940000002</v>
      </c>
      <c r="J38" s="47">
        <f t="shared" si="26"/>
        <v>-17504.66734</v>
      </c>
      <c r="K38" s="47">
        <v>6737.58727</v>
      </c>
      <c r="L38" s="47">
        <v>11275.803300000001</v>
      </c>
      <c r="M38" s="47">
        <v>58407.918579999998</v>
      </c>
      <c r="N38" s="47">
        <f t="shared" si="27"/>
        <v>-40394.528009999995</v>
      </c>
    </row>
    <row r="39" spans="1:14" s="1" customFormat="1" ht="50.1" hidden="1" customHeight="1">
      <c r="A39" s="272"/>
      <c r="B39" s="76" t="s">
        <v>18</v>
      </c>
      <c r="C39" s="48">
        <v>23323.921289999998</v>
      </c>
      <c r="D39" s="48">
        <v>1432.56755</v>
      </c>
      <c r="E39" s="48">
        <v>25948.089010000003</v>
      </c>
      <c r="F39" s="48">
        <f t="shared" si="25"/>
        <v>-1191.6001700000052</v>
      </c>
      <c r="G39" s="48">
        <v>8827.7694300000003</v>
      </c>
      <c r="H39" s="48">
        <v>1820.76721</v>
      </c>
      <c r="I39" s="48">
        <v>25800.36968</v>
      </c>
      <c r="J39" s="48">
        <f t="shared" si="26"/>
        <v>-15151.83304</v>
      </c>
      <c r="K39" s="48">
        <v>4477.8873899999999</v>
      </c>
      <c r="L39" s="48">
        <v>8914.8809799999999</v>
      </c>
      <c r="M39" s="48">
        <v>70475.937019999998</v>
      </c>
      <c r="N39" s="48">
        <f t="shared" si="27"/>
        <v>-57083.16865</v>
      </c>
    </row>
    <row r="40" spans="1:14" s="1" customFormat="1" ht="50.1" hidden="1" customHeight="1">
      <c r="A40" s="272"/>
      <c r="B40" s="77" t="s">
        <v>19</v>
      </c>
      <c r="C40" s="47">
        <v>34266.435659999996</v>
      </c>
      <c r="D40" s="47">
        <v>1901.2748899999999</v>
      </c>
      <c r="E40" s="47">
        <v>23100.912</v>
      </c>
      <c r="F40" s="47">
        <f t="shared" si="25"/>
        <v>13066.798549999996</v>
      </c>
      <c r="G40" s="47">
        <v>8686.676449999999</v>
      </c>
      <c r="H40" s="47">
        <v>2492.5996</v>
      </c>
      <c r="I40" s="47">
        <v>32564.897550000002</v>
      </c>
      <c r="J40" s="47">
        <f t="shared" si="26"/>
        <v>-21385.621500000001</v>
      </c>
      <c r="K40" s="47">
        <v>4913.15888</v>
      </c>
      <c r="L40" s="47">
        <v>18776.454739999997</v>
      </c>
      <c r="M40" s="47">
        <v>70895.816510000004</v>
      </c>
      <c r="N40" s="47">
        <f t="shared" si="27"/>
        <v>-47206.202890000008</v>
      </c>
    </row>
    <row r="41" spans="1:14" s="1" customFormat="1" ht="50.1" hidden="1" customHeight="1">
      <c r="A41" s="272"/>
      <c r="B41" s="76" t="s">
        <v>20</v>
      </c>
      <c r="C41" s="48">
        <v>37984.062090000007</v>
      </c>
      <c r="D41" s="48">
        <v>2664.3875699999999</v>
      </c>
      <c r="E41" s="48">
        <v>31095.000989999997</v>
      </c>
      <c r="F41" s="48">
        <f t="shared" si="25"/>
        <v>9553.4486700000089</v>
      </c>
      <c r="G41" s="48">
        <v>9864.7536199999995</v>
      </c>
      <c r="H41" s="48">
        <v>3274.3802900000001</v>
      </c>
      <c r="I41" s="48">
        <v>36911.064969999999</v>
      </c>
      <c r="J41" s="48">
        <f t="shared" si="26"/>
        <v>-23771.931059999999</v>
      </c>
      <c r="K41" s="48">
        <v>5354.5721199999998</v>
      </c>
      <c r="L41" s="48">
        <v>11662.22956</v>
      </c>
      <c r="M41" s="48">
        <v>83131.062540000014</v>
      </c>
      <c r="N41" s="48">
        <f t="shared" si="27"/>
        <v>-66114.260860000009</v>
      </c>
    </row>
    <row r="42" spans="1:14" s="1" customFormat="1" ht="50.1" hidden="1" customHeight="1">
      <c r="A42" s="272"/>
      <c r="B42" s="77" t="s">
        <v>21</v>
      </c>
      <c r="C42" s="47">
        <v>27877.53745</v>
      </c>
      <c r="D42" s="47">
        <v>1315.30105</v>
      </c>
      <c r="E42" s="47">
        <v>33202.738649999999</v>
      </c>
      <c r="F42" s="47">
        <f t="shared" si="25"/>
        <v>-4009.9001500000013</v>
      </c>
      <c r="G42" s="47">
        <v>10087.415640000001</v>
      </c>
      <c r="H42" s="47">
        <v>3023.0046299999999</v>
      </c>
      <c r="I42" s="47">
        <v>38431.295610000001</v>
      </c>
      <c r="J42" s="47">
        <f t="shared" si="26"/>
        <v>-25320.875339999999</v>
      </c>
      <c r="K42" s="47">
        <v>6231.6621399999995</v>
      </c>
      <c r="L42" s="47">
        <v>10690.205609999999</v>
      </c>
      <c r="M42" s="47">
        <v>94649.272949999999</v>
      </c>
      <c r="N42" s="47">
        <f t="shared" si="27"/>
        <v>-77727.405200000008</v>
      </c>
    </row>
    <row r="43" spans="1:14" s="1" customFormat="1" ht="50.1" hidden="1" customHeight="1">
      <c r="A43" s="272"/>
      <c r="B43" s="76" t="s">
        <v>22</v>
      </c>
      <c r="C43" s="48">
        <v>35007.523529999999</v>
      </c>
      <c r="D43" s="48">
        <v>1598.03925</v>
      </c>
      <c r="E43" s="48">
        <v>31411.96</v>
      </c>
      <c r="F43" s="48">
        <f t="shared" si="25"/>
        <v>5193.6027800000011</v>
      </c>
      <c r="G43" s="48">
        <v>8845.9088599999995</v>
      </c>
      <c r="H43" s="48">
        <v>3696.5669700000003</v>
      </c>
      <c r="I43" s="48">
        <v>48139.983</v>
      </c>
      <c r="J43" s="48">
        <f t="shared" si="26"/>
        <v>-35597.507169999997</v>
      </c>
      <c r="K43" s="48">
        <v>4657.8365300000005</v>
      </c>
      <c r="L43" s="48">
        <v>15133.7377</v>
      </c>
      <c r="M43" s="48">
        <v>88731.485700000005</v>
      </c>
      <c r="N43" s="48">
        <f t="shared" si="27"/>
        <v>-68939.911470000006</v>
      </c>
    </row>
    <row r="44" spans="1:14" s="1" customFormat="1" ht="50.1" hidden="1" customHeight="1">
      <c r="A44" s="272"/>
      <c r="B44" s="77" t="s">
        <v>23</v>
      </c>
      <c r="C44" s="47">
        <v>37091.790099999998</v>
      </c>
      <c r="D44" s="47">
        <v>1790.1955</v>
      </c>
      <c r="E44" s="47">
        <v>35956.273999999998</v>
      </c>
      <c r="F44" s="47">
        <f t="shared" si="25"/>
        <v>2925.7116000000024</v>
      </c>
      <c r="G44" s="47">
        <v>14896.217650000001</v>
      </c>
      <c r="H44" s="47">
        <v>2402.3692999999998</v>
      </c>
      <c r="I44" s="47">
        <v>54559.978999999999</v>
      </c>
      <c r="J44" s="47">
        <f t="shared" si="26"/>
        <v>-37261.392049999995</v>
      </c>
      <c r="K44" s="47">
        <v>6915.0854600000002</v>
      </c>
      <c r="L44" s="47">
        <v>12816.542650000001</v>
      </c>
      <c r="M44" s="47">
        <v>106400.41437</v>
      </c>
      <c r="N44" s="47">
        <f t="shared" si="27"/>
        <v>-86668.786259999993</v>
      </c>
    </row>
    <row r="45" spans="1:14" s="1" customFormat="1" ht="50.1" hidden="1" customHeight="1">
      <c r="A45" s="272"/>
      <c r="B45" s="76" t="s">
        <v>24</v>
      </c>
      <c r="C45" s="48">
        <v>33468.003949999998</v>
      </c>
      <c r="D45" s="48">
        <v>1996.3422700000001</v>
      </c>
      <c r="E45" s="48">
        <v>28989.173999999999</v>
      </c>
      <c r="F45" s="48">
        <f t="shared" si="25"/>
        <v>6475.1722200000004</v>
      </c>
      <c r="G45" s="48">
        <v>10354.636140000001</v>
      </c>
      <c r="H45" s="48">
        <v>2420.6124900000004</v>
      </c>
      <c r="I45" s="48">
        <v>49673.49</v>
      </c>
      <c r="J45" s="48">
        <f t="shared" si="26"/>
        <v>-36898.241369999996</v>
      </c>
      <c r="K45" s="48">
        <v>6208.9947599999996</v>
      </c>
      <c r="L45" s="48">
        <v>9015.3025799999996</v>
      </c>
      <c r="M45" s="48">
        <v>73922.22</v>
      </c>
      <c r="N45" s="48">
        <f t="shared" si="27"/>
        <v>-58697.922660000004</v>
      </c>
    </row>
    <row r="46" spans="1:14" s="1" customFormat="1" ht="50.1" hidden="1" customHeight="1">
      <c r="A46" s="272"/>
      <c r="B46" s="77" t="s">
        <v>25</v>
      </c>
      <c r="C46" s="47">
        <v>29103.977859999999</v>
      </c>
      <c r="D46" s="47">
        <v>2634.5713900000001</v>
      </c>
      <c r="E46" s="47">
        <v>28916.496729999999</v>
      </c>
      <c r="F46" s="47">
        <f t="shared" si="25"/>
        <v>2822.0525200000011</v>
      </c>
      <c r="G46" s="47">
        <v>11111.60657</v>
      </c>
      <c r="H46" s="47">
        <v>2215.9130699999996</v>
      </c>
      <c r="I46" s="47">
        <v>43668.713000000003</v>
      </c>
      <c r="J46" s="47">
        <f t="shared" si="26"/>
        <v>-30341.193360000005</v>
      </c>
      <c r="K46" s="47">
        <v>8074.30375</v>
      </c>
      <c r="L46" s="47">
        <v>10271.77161</v>
      </c>
      <c r="M46" s="47">
        <v>76905.574769999992</v>
      </c>
      <c r="N46" s="47">
        <f t="shared" si="27"/>
        <v>-58559.499409999989</v>
      </c>
    </row>
    <row r="47" spans="1:14" s="1" customFormat="1" ht="50.1" hidden="1" customHeight="1">
      <c r="A47" s="272"/>
      <c r="B47" s="76" t="s">
        <v>26</v>
      </c>
      <c r="C47" s="48">
        <v>20325.267739999999</v>
      </c>
      <c r="D47" s="48">
        <v>3411.40445</v>
      </c>
      <c r="E47" s="48">
        <v>27673.9745</v>
      </c>
      <c r="F47" s="48">
        <f t="shared" si="25"/>
        <v>-3937.3023100000028</v>
      </c>
      <c r="G47" s="48">
        <v>8127.1035099999999</v>
      </c>
      <c r="H47" s="48">
        <v>3633.7185600000003</v>
      </c>
      <c r="I47" s="48">
        <v>47437.158000000003</v>
      </c>
      <c r="J47" s="48">
        <f t="shared" si="26"/>
        <v>-35676.335930000001</v>
      </c>
      <c r="K47" s="48">
        <v>7180.9271500000004</v>
      </c>
      <c r="L47" s="48">
        <v>12195.12571</v>
      </c>
      <c r="M47" s="48">
        <v>70733.509870000009</v>
      </c>
      <c r="N47" s="48">
        <f t="shared" si="27"/>
        <v>-51357.457010000013</v>
      </c>
    </row>
    <row r="48" spans="1:14" s="1" customFormat="1" ht="50.1" hidden="1" customHeight="1">
      <c r="A48" s="272"/>
      <c r="B48" s="77" t="s">
        <v>27</v>
      </c>
      <c r="C48" s="47">
        <v>22702.991570000002</v>
      </c>
      <c r="D48" s="47">
        <v>2567.0573300000001</v>
      </c>
      <c r="E48" s="47">
        <v>33236.385000000002</v>
      </c>
      <c r="F48" s="47">
        <f t="shared" si="25"/>
        <v>-7966.3361000000004</v>
      </c>
      <c r="G48" s="47">
        <v>7861.22217</v>
      </c>
      <c r="H48" s="47">
        <v>2225.3335299999999</v>
      </c>
      <c r="I48" s="47">
        <v>70967.020999999993</v>
      </c>
      <c r="J48" s="47">
        <f t="shared" si="26"/>
        <v>-60880.465299999996</v>
      </c>
      <c r="K48" s="47">
        <v>6262.0485399999998</v>
      </c>
      <c r="L48" s="47">
        <v>6286.94247</v>
      </c>
      <c r="M48" s="47">
        <v>94195.209000000003</v>
      </c>
      <c r="N48" s="47">
        <f t="shared" si="27"/>
        <v>-81646.217990000005</v>
      </c>
    </row>
    <row r="49" spans="2:14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2:14" s="1" customFormat="1" ht="50.1" hidden="1" customHeight="1">
      <c r="B50" s="76" t="s">
        <v>16</v>
      </c>
      <c r="C50" s="48">
        <v>27811.955690000003</v>
      </c>
      <c r="D50" s="48">
        <v>2807.2939799999999</v>
      </c>
      <c r="E50" s="48">
        <v>26174.722000000002</v>
      </c>
      <c r="F50" s="48">
        <f t="shared" ref="F50:F61" si="28">C50+D50-E50</f>
        <v>4444.5276699999995</v>
      </c>
      <c r="G50" s="48">
        <v>8656.5365399999991</v>
      </c>
      <c r="H50" s="48">
        <v>4447.9670999999998</v>
      </c>
      <c r="I50" s="48">
        <v>30251.923999999999</v>
      </c>
      <c r="J50" s="48">
        <f t="shared" ref="J50:J113" si="29">G50+H50-I50</f>
        <v>-17147.42036</v>
      </c>
      <c r="K50" s="48">
        <v>5341.3164299999999</v>
      </c>
      <c r="L50" s="48">
        <v>16818.448559999997</v>
      </c>
      <c r="M50" s="48">
        <v>64599.252999999997</v>
      </c>
      <c r="N50" s="48">
        <f t="shared" ref="N50:N113" si="30">K50+L50-M50</f>
        <v>-42439.488010000001</v>
      </c>
    </row>
    <row r="51" spans="2:14" s="1" customFormat="1" ht="50.1" hidden="1" customHeight="1">
      <c r="B51" s="77" t="s">
        <v>17</v>
      </c>
      <c r="C51" s="47">
        <v>20711.15754</v>
      </c>
      <c r="D51" s="47">
        <v>1671.3913799999998</v>
      </c>
      <c r="E51" s="47">
        <v>26584.356</v>
      </c>
      <c r="F51" s="47">
        <f t="shared" si="28"/>
        <v>-4201.8070799999987</v>
      </c>
      <c r="G51" s="47">
        <v>12205.11203</v>
      </c>
      <c r="H51" s="47">
        <v>1779.40436</v>
      </c>
      <c r="I51" s="47">
        <v>42352.311000000002</v>
      </c>
      <c r="J51" s="47">
        <f t="shared" si="29"/>
        <v>-28367.794610000001</v>
      </c>
      <c r="K51" s="47">
        <v>7644.2367999999997</v>
      </c>
      <c r="L51" s="47">
        <v>7990.7073799999998</v>
      </c>
      <c r="M51" s="47">
        <v>73052.091799999995</v>
      </c>
      <c r="N51" s="47">
        <f t="shared" si="30"/>
        <v>-57417.147619999996</v>
      </c>
    </row>
    <row r="52" spans="2:14" s="1" customFormat="1" ht="50.1" hidden="1" customHeight="1">
      <c r="B52" s="76" t="s">
        <v>18</v>
      </c>
      <c r="C52" s="48">
        <v>23999.279119999999</v>
      </c>
      <c r="D52" s="48">
        <v>2264.7894200000001</v>
      </c>
      <c r="E52" s="48">
        <v>29854.168000000001</v>
      </c>
      <c r="F52" s="48">
        <f t="shared" si="28"/>
        <v>-3590.0994600000013</v>
      </c>
      <c r="G52" s="48">
        <v>11336.99697</v>
      </c>
      <c r="H52" s="48">
        <v>2074.4303300000001</v>
      </c>
      <c r="I52" s="48">
        <v>47263.620999999999</v>
      </c>
      <c r="J52" s="48">
        <f t="shared" si="29"/>
        <v>-33852.193700000003</v>
      </c>
      <c r="K52" s="48">
        <v>6256.3474000000006</v>
      </c>
      <c r="L52" s="48">
        <v>7309.3309500000005</v>
      </c>
      <c r="M52" s="48">
        <v>70536.607000000004</v>
      </c>
      <c r="N52" s="48">
        <f t="shared" si="30"/>
        <v>-56970.928650000002</v>
      </c>
    </row>
    <row r="53" spans="2:14" s="1" customFormat="1" ht="50.1" hidden="1" customHeight="1">
      <c r="B53" s="77" t="s">
        <v>19</v>
      </c>
      <c r="C53" s="47">
        <v>24490.355379999997</v>
      </c>
      <c r="D53" s="47">
        <v>2324.7112700000002</v>
      </c>
      <c r="E53" s="47">
        <v>34704.468000000001</v>
      </c>
      <c r="F53" s="47">
        <f t="shared" si="28"/>
        <v>-7889.4013500000037</v>
      </c>
      <c r="G53" s="47">
        <v>11799.73619</v>
      </c>
      <c r="H53" s="47">
        <v>2878.58455</v>
      </c>
      <c r="I53" s="47">
        <v>54483.892999999996</v>
      </c>
      <c r="J53" s="47">
        <f t="shared" si="29"/>
        <v>-39805.572260000001</v>
      </c>
      <c r="K53" s="47">
        <v>11617.54024</v>
      </c>
      <c r="L53" s="47">
        <v>12005.891880000001</v>
      </c>
      <c r="M53" s="47">
        <v>90069.233999999997</v>
      </c>
      <c r="N53" s="47">
        <f t="shared" si="30"/>
        <v>-66445.801879999999</v>
      </c>
    </row>
    <row r="54" spans="2:14" s="1" customFormat="1" ht="50.1" hidden="1" customHeight="1">
      <c r="B54" s="76" t="s">
        <v>20</v>
      </c>
      <c r="C54" s="48">
        <v>27760.136079999997</v>
      </c>
      <c r="D54" s="48">
        <v>1925.14563</v>
      </c>
      <c r="E54" s="48">
        <v>32140.179</v>
      </c>
      <c r="F54" s="48">
        <f t="shared" si="28"/>
        <v>-2454.8972900000044</v>
      </c>
      <c r="G54" s="48">
        <v>14757.554400000001</v>
      </c>
      <c r="H54" s="48">
        <v>3093.0834799999998</v>
      </c>
      <c r="I54" s="48">
        <v>73524.903999999995</v>
      </c>
      <c r="J54" s="48">
        <f t="shared" si="29"/>
        <v>-55674.266119999993</v>
      </c>
      <c r="K54" s="48">
        <v>12027.59964</v>
      </c>
      <c r="L54" s="48">
        <v>16049.863429999999</v>
      </c>
      <c r="M54" s="48">
        <v>83993.546000000002</v>
      </c>
      <c r="N54" s="48">
        <f t="shared" si="30"/>
        <v>-55916.082930000004</v>
      </c>
    </row>
    <row r="55" spans="2:14" s="1" customFormat="1" ht="50.1" hidden="1" customHeight="1">
      <c r="B55" s="77" t="s">
        <v>21</v>
      </c>
      <c r="C55" s="47">
        <v>22079.525409999998</v>
      </c>
      <c r="D55" s="47">
        <v>3966.1291299999998</v>
      </c>
      <c r="E55" s="47">
        <v>31643.99</v>
      </c>
      <c r="F55" s="47">
        <f t="shared" si="28"/>
        <v>-5598.3354600000021</v>
      </c>
      <c r="G55" s="47">
        <v>19486.58337</v>
      </c>
      <c r="H55" s="47">
        <v>1869.8616399999999</v>
      </c>
      <c r="I55" s="47">
        <v>56677.303999999996</v>
      </c>
      <c r="J55" s="47">
        <f t="shared" si="29"/>
        <v>-35320.858989999993</v>
      </c>
      <c r="K55" s="47">
        <v>10596.17064</v>
      </c>
      <c r="L55" s="47">
        <v>9314.5245699999996</v>
      </c>
      <c r="M55" s="47">
        <v>64823.078000000001</v>
      </c>
      <c r="N55" s="47">
        <f t="shared" si="30"/>
        <v>-44912.382790000003</v>
      </c>
    </row>
    <row r="56" spans="2:14" s="1" customFormat="1" ht="50.1" hidden="1" customHeight="1">
      <c r="B56" s="76" t="s">
        <v>22</v>
      </c>
      <c r="C56" s="48">
        <v>34550.645539999998</v>
      </c>
      <c r="D56" s="48">
        <v>2397.0592499999998</v>
      </c>
      <c r="E56" s="48">
        <v>36686.457999999999</v>
      </c>
      <c r="F56" s="48">
        <f t="shared" si="28"/>
        <v>261.24678999999742</v>
      </c>
      <c r="G56" s="48">
        <v>14125.709409999999</v>
      </c>
      <c r="H56" s="48">
        <v>3691.6306500000001</v>
      </c>
      <c r="I56" s="48">
        <v>60713.868000000002</v>
      </c>
      <c r="J56" s="48">
        <f t="shared" si="29"/>
        <v>-42896.52794</v>
      </c>
      <c r="K56" s="48">
        <v>10163.396480000001</v>
      </c>
      <c r="L56" s="48">
        <v>14923.8272</v>
      </c>
      <c r="M56" s="48">
        <v>76266.854000000007</v>
      </c>
      <c r="N56" s="48">
        <f t="shared" si="30"/>
        <v>-51179.630320000004</v>
      </c>
    </row>
    <row r="57" spans="2:14" s="1" customFormat="1" ht="50.1" hidden="1" customHeight="1">
      <c r="B57" s="77" t="s">
        <v>23</v>
      </c>
      <c r="C57" s="47">
        <v>27816.504789999999</v>
      </c>
      <c r="D57" s="47">
        <v>2047.6006100000002</v>
      </c>
      <c r="E57" s="47">
        <v>34211.747000000003</v>
      </c>
      <c r="F57" s="47">
        <f t="shared" si="28"/>
        <v>-4347.6416000000027</v>
      </c>
      <c r="G57" s="47">
        <v>15535.810971999999</v>
      </c>
      <c r="H57" s="47">
        <v>2127.0050699999997</v>
      </c>
      <c r="I57" s="47">
        <v>61459.13</v>
      </c>
      <c r="J57" s="47">
        <f t="shared" si="29"/>
        <v>-43796.313957999999</v>
      </c>
      <c r="K57" s="47">
        <v>10121.200949999999</v>
      </c>
      <c r="L57" s="47">
        <v>10497.841539999999</v>
      </c>
      <c r="M57" s="47">
        <v>96493.418000000005</v>
      </c>
      <c r="N57" s="47">
        <f t="shared" si="30"/>
        <v>-75874.375510000013</v>
      </c>
    </row>
    <row r="58" spans="2:14" s="1" customFormat="1" ht="50.1" hidden="1" customHeight="1">
      <c r="B58" s="76" t="s">
        <v>24</v>
      </c>
      <c r="C58" s="48">
        <v>34275.856740000003</v>
      </c>
      <c r="D58" s="48">
        <v>2284.0677799999999</v>
      </c>
      <c r="E58" s="48">
        <v>26181.531999999999</v>
      </c>
      <c r="F58" s="48">
        <f t="shared" si="28"/>
        <v>10378.392520000001</v>
      </c>
      <c r="G58" s="48">
        <v>17265.660050000002</v>
      </c>
      <c r="H58" s="48">
        <v>1912.25558</v>
      </c>
      <c r="I58" s="48">
        <v>50911.652999999998</v>
      </c>
      <c r="J58" s="48">
        <f t="shared" si="29"/>
        <v>-31733.737369999995</v>
      </c>
      <c r="K58" s="48">
        <v>10926.996499999999</v>
      </c>
      <c r="L58" s="48">
        <v>11876.253199999999</v>
      </c>
      <c r="M58" s="48">
        <v>73979.570909999995</v>
      </c>
      <c r="N58" s="48">
        <f t="shared" si="30"/>
        <v>-51176.321209999995</v>
      </c>
    </row>
    <row r="59" spans="2:14" s="1" customFormat="1" ht="50.1" hidden="1" customHeight="1">
      <c r="B59" s="77" t="s">
        <v>25</v>
      </c>
      <c r="C59" s="47">
        <v>30506.187010000001</v>
      </c>
      <c r="D59" s="47">
        <v>2115.13445</v>
      </c>
      <c r="E59" s="47">
        <v>36624.654000000002</v>
      </c>
      <c r="F59" s="47">
        <f t="shared" si="28"/>
        <v>-4003.3325399999994</v>
      </c>
      <c r="G59" s="47">
        <v>16870.417309999997</v>
      </c>
      <c r="H59" s="47">
        <v>1850.3302900000001</v>
      </c>
      <c r="I59" s="47">
        <v>65456.741999999998</v>
      </c>
      <c r="J59" s="47">
        <f t="shared" si="29"/>
        <v>-46735.994399999996</v>
      </c>
      <c r="K59" s="47">
        <v>13320.18734</v>
      </c>
      <c r="L59" s="47">
        <v>11923.06552</v>
      </c>
      <c r="M59" s="47">
        <v>87985.907999999996</v>
      </c>
      <c r="N59" s="47">
        <f t="shared" si="30"/>
        <v>-62742.655139999995</v>
      </c>
    </row>
    <row r="60" spans="2:14" s="1" customFormat="1" ht="50.1" hidden="1" customHeight="1">
      <c r="B60" s="76" t="s">
        <v>26</v>
      </c>
      <c r="C60" s="48">
        <v>32344.701789999999</v>
      </c>
      <c r="D60" s="48">
        <v>2764.1783999999998</v>
      </c>
      <c r="E60" s="48">
        <v>31010.366000000002</v>
      </c>
      <c r="F60" s="48">
        <f t="shared" si="28"/>
        <v>4098.5141899999944</v>
      </c>
      <c r="G60" s="48">
        <v>13813.97976</v>
      </c>
      <c r="H60" s="48">
        <v>1780.22444</v>
      </c>
      <c r="I60" s="48">
        <v>53337.64</v>
      </c>
      <c r="J60" s="48">
        <f t="shared" si="29"/>
        <v>-37743.435799999999</v>
      </c>
      <c r="K60" s="48">
        <v>9435.7019</v>
      </c>
      <c r="L60" s="48">
        <v>10705.703960000001</v>
      </c>
      <c r="M60" s="48">
        <v>69653.415999999997</v>
      </c>
      <c r="N60" s="48">
        <f t="shared" si="30"/>
        <v>-49512.010139999999</v>
      </c>
    </row>
    <row r="61" spans="2:14" s="1" customFormat="1" ht="50.1" hidden="1" customHeight="1">
      <c r="B61" s="77" t="s">
        <v>27</v>
      </c>
      <c r="C61" s="47">
        <v>38788.618780000004</v>
      </c>
      <c r="D61" s="47">
        <v>2676.9617000000003</v>
      </c>
      <c r="E61" s="47">
        <v>33597.133000000002</v>
      </c>
      <c r="F61" s="47">
        <f t="shared" si="28"/>
        <v>7868.4474800000025</v>
      </c>
      <c r="G61" s="47">
        <v>12941.01153</v>
      </c>
      <c r="H61" s="47">
        <v>1982.4645800000001</v>
      </c>
      <c r="I61" s="47">
        <v>70142.127999999997</v>
      </c>
      <c r="J61" s="47">
        <f t="shared" si="29"/>
        <v>-55218.651889999994</v>
      </c>
      <c r="K61" s="47">
        <v>15375.381820000001</v>
      </c>
      <c r="L61" s="47">
        <v>10671.605599999999</v>
      </c>
      <c r="M61" s="47">
        <v>87215.304000000004</v>
      </c>
      <c r="N61" s="47">
        <f t="shared" si="30"/>
        <v>-61168.316580000006</v>
      </c>
    </row>
    <row r="62" spans="2:14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2:14" s="1" customFormat="1" ht="50.1" hidden="1" customHeight="1">
      <c r="B63" s="76" t="s">
        <v>16</v>
      </c>
      <c r="C63" s="48">
        <v>26027.019649999998</v>
      </c>
      <c r="D63" s="48">
        <v>1719.8754299999998</v>
      </c>
      <c r="E63" s="48">
        <v>29123.281999999999</v>
      </c>
      <c r="F63" s="48">
        <f t="shared" ref="F63:F74" si="31">C63+D63-E63</f>
        <v>-1376.3869200000008</v>
      </c>
      <c r="G63" s="48">
        <v>9888.1517100000001</v>
      </c>
      <c r="H63" s="48">
        <v>1961.3381200000001</v>
      </c>
      <c r="I63" s="48">
        <v>36877.826000000001</v>
      </c>
      <c r="J63" s="48">
        <f t="shared" si="29"/>
        <v>-25028.336170000002</v>
      </c>
      <c r="K63" s="48">
        <v>4867.5027399999999</v>
      </c>
      <c r="L63" s="48">
        <v>15531.661609999999</v>
      </c>
      <c r="M63" s="48">
        <v>73682.81</v>
      </c>
      <c r="N63" s="48">
        <f t="shared" si="30"/>
        <v>-53283.645649999999</v>
      </c>
    </row>
    <row r="64" spans="2:14" s="1" customFormat="1" ht="50.1" hidden="1" customHeight="1">
      <c r="B64" s="77" t="s">
        <v>17</v>
      </c>
      <c r="C64" s="47">
        <v>23042.667739999997</v>
      </c>
      <c r="D64" s="47">
        <v>2265.8657200000002</v>
      </c>
      <c r="E64" s="47">
        <v>25754.984</v>
      </c>
      <c r="F64" s="47">
        <f t="shared" si="31"/>
        <v>-446.45054000000164</v>
      </c>
      <c r="G64" s="47">
        <v>10797.72797</v>
      </c>
      <c r="H64" s="47">
        <v>2508.01863</v>
      </c>
      <c r="I64" s="47">
        <v>39312.898000000001</v>
      </c>
      <c r="J64" s="47">
        <f t="shared" si="29"/>
        <v>-26007.151400000002</v>
      </c>
      <c r="K64" s="47">
        <v>8233.0943800000005</v>
      </c>
      <c r="L64" s="47">
        <v>10094.750259999999</v>
      </c>
      <c r="M64" s="47">
        <v>55266.839</v>
      </c>
      <c r="N64" s="47">
        <f t="shared" si="30"/>
        <v>-36938.994359999997</v>
      </c>
    </row>
    <row r="65" spans="2:14" s="1" customFormat="1" ht="50.1" hidden="1" customHeight="1">
      <c r="B65" s="76" t="s">
        <v>18</v>
      </c>
      <c r="C65" s="48">
        <v>34007.660520000005</v>
      </c>
      <c r="D65" s="48">
        <v>1887.3251200000002</v>
      </c>
      <c r="E65" s="48">
        <v>36924.379999999997</v>
      </c>
      <c r="F65" s="48">
        <f t="shared" si="31"/>
        <v>-1029.3943599999911</v>
      </c>
      <c r="G65" s="48">
        <v>14915.2601</v>
      </c>
      <c r="H65" s="48">
        <v>2327.7003300000001</v>
      </c>
      <c r="I65" s="48">
        <v>60617.023999999998</v>
      </c>
      <c r="J65" s="48">
        <f t="shared" si="29"/>
        <v>-43374.063569999998</v>
      </c>
      <c r="K65" s="48">
        <v>8090.6257300000007</v>
      </c>
      <c r="L65" s="48">
        <v>11114.313980000001</v>
      </c>
      <c r="M65" s="48">
        <v>76020.707999999999</v>
      </c>
      <c r="N65" s="48">
        <f t="shared" si="30"/>
        <v>-56815.768289999993</v>
      </c>
    </row>
    <row r="66" spans="2:14" s="1" customFormat="1" ht="50.1" hidden="1" customHeight="1">
      <c r="B66" s="77" t="s">
        <v>19</v>
      </c>
      <c r="C66" s="47">
        <v>32221.728019999999</v>
      </c>
      <c r="D66" s="47">
        <v>2243.4111699999999</v>
      </c>
      <c r="E66" s="47">
        <v>35359.184999999998</v>
      </c>
      <c r="F66" s="47">
        <f t="shared" si="31"/>
        <v>-894.04580999999598</v>
      </c>
      <c r="G66" s="47">
        <v>10106.755859999999</v>
      </c>
      <c r="H66" s="47">
        <v>2356.0389799999998</v>
      </c>
      <c r="I66" s="47">
        <v>47101.142999999996</v>
      </c>
      <c r="J66" s="47">
        <f t="shared" si="29"/>
        <v>-34638.348159999994</v>
      </c>
      <c r="K66" s="47">
        <v>6989.7074499999999</v>
      </c>
      <c r="L66" s="47">
        <v>8884.8662700000004</v>
      </c>
      <c r="M66" s="47">
        <v>66370.743000000002</v>
      </c>
      <c r="N66" s="47">
        <f t="shared" si="30"/>
        <v>-50496.169280000002</v>
      </c>
    </row>
    <row r="67" spans="2:14" s="1" customFormat="1" ht="50.1" hidden="1" customHeight="1">
      <c r="B67" s="76" t="s">
        <v>20</v>
      </c>
      <c r="C67" s="48">
        <v>35183.62242</v>
      </c>
      <c r="D67" s="48">
        <v>1777.0426699999998</v>
      </c>
      <c r="E67" s="48">
        <v>32039.087</v>
      </c>
      <c r="F67" s="48">
        <f t="shared" si="31"/>
        <v>4921.5780900000027</v>
      </c>
      <c r="G67" s="48">
        <v>16898.326679999998</v>
      </c>
      <c r="H67" s="48">
        <v>2064.5622899999998</v>
      </c>
      <c r="I67" s="48">
        <v>51668.250999999997</v>
      </c>
      <c r="J67" s="48">
        <f t="shared" si="29"/>
        <v>-32705.362029999997</v>
      </c>
      <c r="K67" s="48">
        <v>7420.06736</v>
      </c>
      <c r="L67" s="48">
        <v>9716.618480000001</v>
      </c>
      <c r="M67" s="48">
        <v>59828.722000000002</v>
      </c>
      <c r="N67" s="48">
        <f t="shared" si="30"/>
        <v>-42692.036160000003</v>
      </c>
    </row>
    <row r="68" spans="2:14" s="1" customFormat="1" ht="50.1" hidden="1" customHeight="1">
      <c r="B68" s="77" t="s">
        <v>21</v>
      </c>
      <c r="C68" s="47">
        <v>31383.343230000002</v>
      </c>
      <c r="D68" s="47">
        <v>2280.39813</v>
      </c>
      <c r="E68" s="47">
        <v>32485.357</v>
      </c>
      <c r="F68" s="47">
        <f t="shared" si="31"/>
        <v>1178.38436</v>
      </c>
      <c r="G68" s="47">
        <v>13170.625039999999</v>
      </c>
      <c r="H68" s="47">
        <v>2892.59195</v>
      </c>
      <c r="I68" s="47">
        <v>60521.894</v>
      </c>
      <c r="J68" s="47">
        <f t="shared" si="29"/>
        <v>-44458.677009999999</v>
      </c>
      <c r="K68" s="47">
        <v>10130.745999999999</v>
      </c>
      <c r="L68" s="47">
        <v>13675.83005</v>
      </c>
      <c r="M68" s="47">
        <v>78600.445000000007</v>
      </c>
      <c r="N68" s="47">
        <f t="shared" si="30"/>
        <v>-54793.868950000004</v>
      </c>
    </row>
    <row r="69" spans="2:14" s="1" customFormat="1" ht="50.1" hidden="1" customHeight="1">
      <c r="B69" s="76" t="s">
        <v>22</v>
      </c>
      <c r="C69" s="48">
        <v>38225.084419999999</v>
      </c>
      <c r="D69" s="48">
        <v>2592.4986200000003</v>
      </c>
      <c r="E69" s="48">
        <v>39410.74</v>
      </c>
      <c r="F69" s="48">
        <f t="shared" si="31"/>
        <v>1406.8430399999997</v>
      </c>
      <c r="G69" s="48">
        <v>17166.2147</v>
      </c>
      <c r="H69" s="48">
        <v>2637.7179799999999</v>
      </c>
      <c r="I69" s="48">
        <v>65527.356</v>
      </c>
      <c r="J69" s="48">
        <f t="shared" si="29"/>
        <v>-45723.423320000002</v>
      </c>
      <c r="K69" s="48">
        <v>9390.0745900000002</v>
      </c>
      <c r="L69" s="48">
        <v>10317.22575</v>
      </c>
      <c r="M69" s="48">
        <v>94848.797999999995</v>
      </c>
      <c r="N69" s="48">
        <f t="shared" si="30"/>
        <v>-75141.497659999994</v>
      </c>
    </row>
    <row r="70" spans="2:14" s="1" customFormat="1" ht="50.1" hidden="1" customHeight="1">
      <c r="B70" s="77" t="s">
        <v>23</v>
      </c>
      <c r="C70" s="47">
        <v>32583.223699999999</v>
      </c>
      <c r="D70" s="47">
        <v>2690.3896</v>
      </c>
      <c r="E70" s="47">
        <v>35437.321000000004</v>
      </c>
      <c r="F70" s="47">
        <f t="shared" si="31"/>
        <v>-163.7077000000063</v>
      </c>
      <c r="G70" s="47">
        <v>13689.979039999998</v>
      </c>
      <c r="H70" s="47">
        <v>3162.38094</v>
      </c>
      <c r="I70" s="47">
        <v>64452.103999999999</v>
      </c>
      <c r="J70" s="47">
        <f t="shared" si="29"/>
        <v>-47599.744019999998</v>
      </c>
      <c r="K70" s="47">
        <v>10246.13119</v>
      </c>
      <c r="L70" s="47">
        <v>11719.0995</v>
      </c>
      <c r="M70" s="47">
        <v>80432.232999999993</v>
      </c>
      <c r="N70" s="47">
        <f t="shared" si="30"/>
        <v>-58467.002309999996</v>
      </c>
    </row>
    <row r="71" spans="2:14" s="1" customFormat="1" ht="50.1" hidden="1" customHeight="1">
      <c r="B71" s="76" t="s">
        <v>24</v>
      </c>
      <c r="C71" s="48">
        <v>37423.954020000005</v>
      </c>
      <c r="D71" s="48">
        <v>1880.15696</v>
      </c>
      <c r="E71" s="48">
        <v>33617.881000000001</v>
      </c>
      <c r="F71" s="48">
        <f t="shared" si="31"/>
        <v>5686.2299800000037</v>
      </c>
      <c r="G71" s="48">
        <v>15459.442939999999</v>
      </c>
      <c r="H71" s="48">
        <v>2324.2716499999997</v>
      </c>
      <c r="I71" s="48">
        <v>63062.074000000001</v>
      </c>
      <c r="J71" s="48">
        <f t="shared" si="29"/>
        <v>-45278.359410000005</v>
      </c>
      <c r="K71" s="48">
        <v>15708.278249999999</v>
      </c>
      <c r="L71" s="48">
        <v>6989.7659800000001</v>
      </c>
      <c r="M71" s="48">
        <v>90092.769</v>
      </c>
      <c r="N71" s="48">
        <f t="shared" si="30"/>
        <v>-67394.724770000001</v>
      </c>
    </row>
    <row r="72" spans="2:14" s="1" customFormat="1" ht="50.1" hidden="1" customHeight="1">
      <c r="B72" s="77" t="s">
        <v>25</v>
      </c>
      <c r="C72" s="47">
        <v>30842.080309999998</v>
      </c>
      <c r="D72" s="47">
        <v>3476.3857400000002</v>
      </c>
      <c r="E72" s="47">
        <v>39422.76</v>
      </c>
      <c r="F72" s="47">
        <f t="shared" si="31"/>
        <v>-5104.2939500000066</v>
      </c>
      <c r="G72" s="47">
        <v>13885.73194</v>
      </c>
      <c r="H72" s="47">
        <v>1635.7557300000001</v>
      </c>
      <c r="I72" s="47">
        <v>73288.036999999997</v>
      </c>
      <c r="J72" s="47">
        <f t="shared" si="29"/>
        <v>-57766.549329999994</v>
      </c>
      <c r="K72" s="47">
        <v>5650.7618700000003</v>
      </c>
      <c r="L72" s="47">
        <v>10435.18657</v>
      </c>
      <c r="M72" s="47">
        <v>89527.910999999993</v>
      </c>
      <c r="N72" s="47">
        <f t="shared" si="30"/>
        <v>-73441.962559999985</v>
      </c>
    </row>
    <row r="73" spans="2:14" s="1" customFormat="1" ht="50.1" hidden="1" customHeight="1">
      <c r="B73" s="76" t="s">
        <v>26</v>
      </c>
      <c r="C73" s="48">
        <v>30819.084569999999</v>
      </c>
      <c r="D73" s="48">
        <v>2900.5797799999996</v>
      </c>
      <c r="E73" s="48">
        <v>30316.669000000002</v>
      </c>
      <c r="F73" s="48">
        <f t="shared" si="31"/>
        <v>3402.9953499999974</v>
      </c>
      <c r="G73" s="48">
        <v>10814.09361</v>
      </c>
      <c r="H73" s="48">
        <v>2550.6555199999998</v>
      </c>
      <c r="I73" s="48">
        <v>53729.936999999998</v>
      </c>
      <c r="J73" s="48">
        <f t="shared" si="29"/>
        <v>-40365.187869999994</v>
      </c>
      <c r="K73" s="48">
        <v>8540.3978699999989</v>
      </c>
      <c r="L73" s="48">
        <v>10245.35003</v>
      </c>
      <c r="M73" s="48">
        <v>58831.631999999998</v>
      </c>
      <c r="N73" s="48">
        <f t="shared" si="30"/>
        <v>-40045.884099999996</v>
      </c>
    </row>
    <row r="74" spans="2:14" s="1" customFormat="1" ht="50.1" hidden="1" customHeight="1">
      <c r="B74" s="77" t="s">
        <v>27</v>
      </c>
      <c r="C74" s="47">
        <v>40095.180110000001</v>
      </c>
      <c r="D74" s="47">
        <v>2911.0144799999998</v>
      </c>
      <c r="E74" s="47">
        <v>32492.275000000001</v>
      </c>
      <c r="F74" s="47">
        <f t="shared" si="31"/>
        <v>10513.919589999998</v>
      </c>
      <c r="G74" s="47">
        <v>12928.804029999999</v>
      </c>
      <c r="H74" s="47">
        <v>2398.3622099999998</v>
      </c>
      <c r="I74" s="47">
        <v>73654.997000000003</v>
      </c>
      <c r="J74" s="47">
        <f t="shared" si="29"/>
        <v>-58327.830760000004</v>
      </c>
      <c r="K74" s="47">
        <v>5908.03755</v>
      </c>
      <c r="L74" s="47">
        <v>10453.15099</v>
      </c>
      <c r="M74" s="47">
        <v>67106.376000000004</v>
      </c>
      <c r="N74" s="47">
        <f t="shared" si="30"/>
        <v>-50745.187460000001</v>
      </c>
    </row>
    <row r="75" spans="2:14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2:14" s="1" customFormat="1" ht="50.1" hidden="1" customHeight="1">
      <c r="B76" s="76" t="s">
        <v>16</v>
      </c>
      <c r="C76" s="48">
        <v>35153.545659999996</v>
      </c>
      <c r="D76" s="48">
        <v>2077.4457900000002</v>
      </c>
      <c r="E76" s="48">
        <v>34459.347999999998</v>
      </c>
      <c r="F76" s="48">
        <v>2771.6434499999959</v>
      </c>
      <c r="G76" s="48">
        <v>9312.4572799999987</v>
      </c>
      <c r="H76" s="48">
        <v>1657.4078999999999</v>
      </c>
      <c r="I76" s="48">
        <v>58120.843999999997</v>
      </c>
      <c r="J76" s="48">
        <v>-47150.978819999997</v>
      </c>
      <c r="K76" s="48">
        <v>7826.9626699999999</v>
      </c>
      <c r="L76" s="48">
        <v>6774.24244</v>
      </c>
      <c r="M76" s="48">
        <v>66231.305999999997</v>
      </c>
      <c r="N76" s="48">
        <v>-51630.100890000002</v>
      </c>
    </row>
    <row r="77" spans="2:14" s="1" customFormat="1" ht="50.1" hidden="1" customHeight="1">
      <c r="B77" s="77" t="s">
        <v>17</v>
      </c>
      <c r="C77" s="47">
        <v>19907.21125</v>
      </c>
      <c r="D77" s="47">
        <v>2669.06943</v>
      </c>
      <c r="E77" s="47">
        <v>26364.535</v>
      </c>
      <c r="F77" s="47">
        <v>-3788.25432</v>
      </c>
      <c r="G77" s="47">
        <v>7530.7442999999994</v>
      </c>
      <c r="H77" s="47">
        <v>1531.0479800000001</v>
      </c>
      <c r="I77" s="47">
        <v>43609.207999999999</v>
      </c>
      <c r="J77" s="47">
        <v>-34547.415719999997</v>
      </c>
      <c r="K77" s="47">
        <v>2195.8482899999999</v>
      </c>
      <c r="L77" s="47">
        <v>6965.3501699999997</v>
      </c>
      <c r="M77" s="47">
        <v>50248.47</v>
      </c>
      <c r="N77" s="47">
        <v>-41087.271540000002</v>
      </c>
    </row>
    <row r="78" spans="2:14" s="1" customFormat="1" ht="50.1" hidden="1" customHeight="1">
      <c r="B78" s="76" t="s">
        <v>18</v>
      </c>
      <c r="C78" s="48">
        <v>36101.092479999999</v>
      </c>
      <c r="D78" s="48">
        <v>2445.52864</v>
      </c>
      <c r="E78" s="48">
        <v>45197.226999999999</v>
      </c>
      <c r="F78" s="48">
        <v>-6650.6058800000028</v>
      </c>
      <c r="G78" s="48">
        <v>12167.581529999999</v>
      </c>
      <c r="H78" s="48">
        <v>2933.9168100000002</v>
      </c>
      <c r="I78" s="48">
        <v>61288.51</v>
      </c>
      <c r="J78" s="48">
        <v>-46187.011660000004</v>
      </c>
      <c r="K78" s="48">
        <v>4735.8586299999997</v>
      </c>
      <c r="L78" s="48">
        <v>9237.3361800000002</v>
      </c>
      <c r="M78" s="48">
        <v>85045.907999999996</v>
      </c>
      <c r="N78" s="48">
        <v>-71072.713189999995</v>
      </c>
    </row>
    <row r="79" spans="2:14" s="1" customFormat="1" ht="50.1" hidden="1" customHeight="1">
      <c r="B79" s="77" t="s">
        <v>19</v>
      </c>
      <c r="C79" s="47">
        <v>28074.41462</v>
      </c>
      <c r="D79" s="47">
        <v>1915.9295500000001</v>
      </c>
      <c r="E79" s="47">
        <v>34715.978999999999</v>
      </c>
      <c r="F79" s="47">
        <v>-4725.6348299999991</v>
      </c>
      <c r="G79" s="47">
        <v>8503.035890000001</v>
      </c>
      <c r="H79" s="47">
        <v>1406.8657499999999</v>
      </c>
      <c r="I79" s="47">
        <v>57626.94</v>
      </c>
      <c r="J79" s="47">
        <v>-47717.038360000006</v>
      </c>
      <c r="K79" s="47">
        <v>3294.1970799999999</v>
      </c>
      <c r="L79" s="47">
        <v>7583.3404400000009</v>
      </c>
      <c r="M79" s="47">
        <v>72511.292000000001</v>
      </c>
      <c r="N79" s="47">
        <v>-61633.754480000003</v>
      </c>
    </row>
    <row r="80" spans="2:14" s="1" customFormat="1" ht="50.1" hidden="1" customHeight="1">
      <c r="B80" s="76" t="s">
        <v>20</v>
      </c>
      <c r="C80" s="48">
        <v>33104.844019999997</v>
      </c>
      <c r="D80" s="48">
        <v>2444.1539299999999</v>
      </c>
      <c r="E80" s="48">
        <v>33429.402999999998</v>
      </c>
      <c r="F80" s="48">
        <v>2119.5949499999988</v>
      </c>
      <c r="G80" s="48">
        <v>10085.05358</v>
      </c>
      <c r="H80" s="48">
        <v>1527.73353</v>
      </c>
      <c r="I80" s="48">
        <v>67397.991999999998</v>
      </c>
      <c r="J80" s="48">
        <v>-55785.204890000001</v>
      </c>
      <c r="K80" s="48">
        <v>5703.9182799999999</v>
      </c>
      <c r="L80" s="48">
        <v>11543.81518</v>
      </c>
      <c r="M80" s="48">
        <v>79412.702000000005</v>
      </c>
      <c r="N80" s="48">
        <v>-62164.968540000002</v>
      </c>
    </row>
    <row r="81" spans="2:14" s="1" customFormat="1" ht="50.1" hidden="1" customHeight="1">
      <c r="B81" s="77" t="s">
        <v>21</v>
      </c>
      <c r="C81" s="47">
        <v>24401.558949999999</v>
      </c>
      <c r="D81" s="47">
        <v>2908.95156</v>
      </c>
      <c r="E81" s="47">
        <v>49507.148999999998</v>
      </c>
      <c r="F81" s="47">
        <v>-22196.638489999998</v>
      </c>
      <c r="G81" s="47">
        <v>9869.7071599999999</v>
      </c>
      <c r="H81" s="47">
        <v>2183.7666800000002</v>
      </c>
      <c r="I81" s="47">
        <v>66649.585999999996</v>
      </c>
      <c r="J81" s="47">
        <v>-54596.112159999997</v>
      </c>
      <c r="K81" s="47">
        <v>5154.92058</v>
      </c>
      <c r="L81" s="47">
        <v>13050.244869999999</v>
      </c>
      <c r="M81" s="47">
        <v>69368.846000000005</v>
      </c>
      <c r="N81" s="47">
        <v>-51163.680550000005</v>
      </c>
    </row>
    <row r="82" spans="2:14" s="1" customFormat="1" ht="50.1" hidden="1" customHeight="1">
      <c r="B82" s="76" t="s">
        <v>22</v>
      </c>
      <c r="C82" s="48">
        <v>35729.028210000004</v>
      </c>
      <c r="D82" s="48">
        <v>5719.84897</v>
      </c>
      <c r="E82" s="48">
        <v>38732.688999999998</v>
      </c>
      <c r="F82" s="48">
        <v>2716.1881800000046</v>
      </c>
      <c r="G82" s="48">
        <v>10814.272789999999</v>
      </c>
      <c r="H82" s="48">
        <v>3031.3344400000001</v>
      </c>
      <c r="I82" s="48">
        <v>72467.44</v>
      </c>
      <c r="J82" s="48">
        <v>-58621.832770000001</v>
      </c>
      <c r="K82" s="48">
        <v>8313.8158299999996</v>
      </c>
      <c r="L82" s="48">
        <v>13316.240029999999</v>
      </c>
      <c r="M82" s="48">
        <v>81166.23</v>
      </c>
      <c r="N82" s="48">
        <v>-59536.174139999996</v>
      </c>
    </row>
    <row r="83" spans="2:14" s="1" customFormat="1" ht="50.1" hidden="1" customHeight="1">
      <c r="B83" s="77" t="s">
        <v>23</v>
      </c>
      <c r="C83" s="47">
        <v>30124.494420000003</v>
      </c>
      <c r="D83" s="47">
        <v>2801.3692700000001</v>
      </c>
      <c r="E83" s="47">
        <v>34540.370000000003</v>
      </c>
      <c r="F83" s="47">
        <v>-1614.506309999997</v>
      </c>
      <c r="G83" s="47">
        <v>11124.985070000001</v>
      </c>
      <c r="H83" s="47">
        <v>2902.07098</v>
      </c>
      <c r="I83" s="47">
        <v>68941.197</v>
      </c>
      <c r="J83" s="47">
        <v>-54914.140950000001</v>
      </c>
      <c r="K83" s="47">
        <v>6918.8115599999992</v>
      </c>
      <c r="L83" s="47">
        <v>14703.05416</v>
      </c>
      <c r="M83" s="47">
        <v>91518.856</v>
      </c>
      <c r="N83" s="47">
        <v>-69896.990279999998</v>
      </c>
    </row>
    <row r="84" spans="2:14" s="1" customFormat="1" ht="50.1" hidden="1" customHeight="1">
      <c r="B84" s="76" t="s">
        <v>24</v>
      </c>
      <c r="C84" s="48">
        <v>34019.925490000001</v>
      </c>
      <c r="D84" s="48">
        <v>4347.82971</v>
      </c>
      <c r="E84" s="48">
        <v>35727.029000000002</v>
      </c>
      <c r="F84" s="48">
        <v>2640.7261999999973</v>
      </c>
      <c r="G84" s="48">
        <v>10449.71996</v>
      </c>
      <c r="H84" s="48">
        <v>2565.6080000000002</v>
      </c>
      <c r="I84" s="48">
        <v>69770.001000000004</v>
      </c>
      <c r="J84" s="48">
        <v>-56754.673040000001</v>
      </c>
      <c r="K84" s="48">
        <v>6264.8743800000002</v>
      </c>
      <c r="L84" s="48">
        <v>18772.832280000002</v>
      </c>
      <c r="M84" s="48">
        <v>77575.231</v>
      </c>
      <c r="N84" s="48">
        <v>-52537.524339999996</v>
      </c>
    </row>
    <row r="85" spans="2:14" s="1" customFormat="1" ht="50.1" hidden="1" customHeight="1">
      <c r="B85" s="77" t="s">
        <v>25</v>
      </c>
      <c r="C85" s="47">
        <v>30985.61548</v>
      </c>
      <c r="D85" s="47">
        <v>3647.5975800000001</v>
      </c>
      <c r="E85" s="47">
        <v>33293.4</v>
      </c>
      <c r="F85" s="47">
        <v>1339.8130600000004</v>
      </c>
      <c r="G85" s="47">
        <v>11240.818880000001</v>
      </c>
      <c r="H85" s="47">
        <v>2850.3164300000003</v>
      </c>
      <c r="I85" s="47">
        <v>71489.797999999995</v>
      </c>
      <c r="J85" s="47">
        <v>-57398.662689999997</v>
      </c>
      <c r="K85" s="47">
        <v>4829.9902199999997</v>
      </c>
      <c r="L85" s="47">
        <v>13429.295320000001</v>
      </c>
      <c r="M85" s="47">
        <v>76179.317999999999</v>
      </c>
      <c r="N85" s="47">
        <v>-57920.032460000002</v>
      </c>
    </row>
    <row r="86" spans="2:14" s="1" customFormat="1" ht="50.1" hidden="1" customHeight="1">
      <c r="B86" s="76" t="s">
        <v>26</v>
      </c>
      <c r="C86" s="48">
        <v>29701.30529</v>
      </c>
      <c r="D86" s="48">
        <v>3645.2486400000003</v>
      </c>
      <c r="E86" s="48">
        <v>32352.848000000002</v>
      </c>
      <c r="F86" s="48">
        <v>993.70593000000008</v>
      </c>
      <c r="G86" s="48">
        <v>9374.9379200000003</v>
      </c>
      <c r="H86" s="48">
        <v>2325.67614</v>
      </c>
      <c r="I86" s="48">
        <v>70256.716</v>
      </c>
      <c r="J86" s="48">
        <v>-58556.10194</v>
      </c>
      <c r="K86" s="48">
        <v>4532.4063799999994</v>
      </c>
      <c r="L86" s="48">
        <v>12654.40065</v>
      </c>
      <c r="M86" s="48">
        <v>66148.236000000004</v>
      </c>
      <c r="N86" s="48">
        <v>-48961.428970000008</v>
      </c>
    </row>
    <row r="87" spans="2:14" s="1" customFormat="1" ht="50.1" hidden="1" customHeight="1">
      <c r="B87" s="77" t="s">
        <v>27</v>
      </c>
      <c r="C87" s="47">
        <v>45551.557999999997</v>
      </c>
      <c r="D87" s="47">
        <v>7979.2843200000007</v>
      </c>
      <c r="E87" s="47">
        <v>46916.944000000003</v>
      </c>
      <c r="F87" s="47">
        <v>6613.898319999993</v>
      </c>
      <c r="G87" s="47">
        <v>14434.565070000001</v>
      </c>
      <c r="H87" s="47">
        <v>3272.0042899999999</v>
      </c>
      <c r="I87" s="47">
        <v>95079.745999999999</v>
      </c>
      <c r="J87" s="47">
        <v>-77373.176639999991</v>
      </c>
      <c r="K87" s="47">
        <v>9704.9290799999999</v>
      </c>
      <c r="L87" s="47">
        <v>18165.595579999997</v>
      </c>
      <c r="M87" s="47">
        <v>105038.31</v>
      </c>
      <c r="N87" s="47">
        <v>-77167.785340000002</v>
      </c>
    </row>
    <row r="88" spans="2:14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2:14" s="1" customFormat="1" ht="50.1" hidden="1" customHeight="1">
      <c r="B89" s="76" t="s">
        <v>16</v>
      </c>
      <c r="C89" s="48">
        <v>33505.835030000002</v>
      </c>
      <c r="D89" s="48">
        <v>3241.7873100000002</v>
      </c>
      <c r="E89" s="48">
        <v>36222.36808</v>
      </c>
      <c r="F89" s="48">
        <v>525.25426000000152</v>
      </c>
      <c r="G89" s="48">
        <v>7455.0239499999998</v>
      </c>
      <c r="H89" s="48">
        <v>2369.0999100000004</v>
      </c>
      <c r="I89" s="48">
        <v>65754.907430000007</v>
      </c>
      <c r="J89" s="48">
        <v>-55930.783570000007</v>
      </c>
      <c r="K89" s="48">
        <v>5798.3291200000003</v>
      </c>
      <c r="L89" s="48">
        <v>18182.116449999998</v>
      </c>
      <c r="M89" s="48">
        <v>93743.917509999999</v>
      </c>
      <c r="N89" s="48">
        <v>-69763.471940000003</v>
      </c>
    </row>
    <row r="90" spans="2:14" s="1" customFormat="1" ht="50.1" hidden="1" customHeight="1">
      <c r="B90" s="77" t="s">
        <v>17</v>
      </c>
      <c r="C90" s="47">
        <v>25747.905159999998</v>
      </c>
      <c r="D90" s="47">
        <v>2062.3129399999998</v>
      </c>
      <c r="E90" s="47">
        <v>38248.233</v>
      </c>
      <c r="F90" s="47">
        <v>-10438.014900000002</v>
      </c>
      <c r="G90" s="47">
        <v>8464.4775500000014</v>
      </c>
      <c r="H90" s="47">
        <v>2345.46567</v>
      </c>
      <c r="I90" s="47">
        <v>70271.560660000003</v>
      </c>
      <c r="J90" s="47">
        <v>-59461.617440000002</v>
      </c>
      <c r="K90" s="47">
        <v>5349.3124299999999</v>
      </c>
      <c r="L90" s="47">
        <v>16266.5128</v>
      </c>
      <c r="M90" s="47">
        <v>92802.394629999995</v>
      </c>
      <c r="N90" s="47">
        <v>-71186.569399999993</v>
      </c>
    </row>
    <row r="91" spans="2:14" s="1" customFormat="1" ht="50.1" hidden="1" customHeight="1">
      <c r="B91" s="76" t="s">
        <v>18</v>
      </c>
      <c r="C91" s="48">
        <v>43676.532770000005</v>
      </c>
      <c r="D91" s="48">
        <v>4032.8671099999997</v>
      </c>
      <c r="E91" s="48">
        <v>53664.212610000002</v>
      </c>
      <c r="F91" s="48">
        <v>-5954.8127299999978</v>
      </c>
      <c r="G91" s="48">
        <v>13954.94469</v>
      </c>
      <c r="H91" s="48">
        <v>4237.0520999999999</v>
      </c>
      <c r="I91" s="48">
        <v>87728.440749999994</v>
      </c>
      <c r="J91" s="48">
        <v>-69536.44395999999</v>
      </c>
      <c r="K91" s="48">
        <v>8847.4133899999997</v>
      </c>
      <c r="L91" s="48">
        <v>19134.890230000001</v>
      </c>
      <c r="M91" s="48">
        <v>120051.73043000001</v>
      </c>
      <c r="N91" s="48">
        <v>-92069.426810000004</v>
      </c>
    </row>
    <row r="92" spans="2:14" s="1" customFormat="1" ht="50.1" hidden="1" customHeight="1">
      <c r="B92" s="77" t="s">
        <v>19</v>
      </c>
      <c r="C92" s="47">
        <v>38996.186320000001</v>
      </c>
      <c r="D92" s="47">
        <v>3850.52252</v>
      </c>
      <c r="E92" s="47">
        <v>43572.296110000003</v>
      </c>
      <c r="F92" s="47">
        <v>-725.58727000000363</v>
      </c>
      <c r="G92" s="47">
        <v>10607.31538</v>
      </c>
      <c r="H92" s="47">
        <v>2390.13</v>
      </c>
      <c r="I92" s="47">
        <v>92012.133950000003</v>
      </c>
      <c r="J92" s="47">
        <v>-79014.688569999998</v>
      </c>
      <c r="K92" s="47">
        <v>4991.5465300000005</v>
      </c>
      <c r="L92" s="47">
        <v>15213.816449999998</v>
      </c>
      <c r="M92" s="47">
        <v>91933.344890000008</v>
      </c>
      <c r="N92" s="47">
        <v>-71727.981910000002</v>
      </c>
    </row>
    <row r="93" spans="2:14" s="1" customFormat="1" ht="50.1" hidden="1" customHeight="1">
      <c r="B93" s="76" t="s">
        <v>20</v>
      </c>
      <c r="C93" s="48">
        <v>40765.72118</v>
      </c>
      <c r="D93" s="48">
        <v>4456.2836399999997</v>
      </c>
      <c r="E93" s="48">
        <v>43661.576930000003</v>
      </c>
      <c r="F93" s="48">
        <v>1560.427889999999</v>
      </c>
      <c r="G93" s="48">
        <v>15391.132170000001</v>
      </c>
      <c r="H93" s="48">
        <v>5445.7625699999999</v>
      </c>
      <c r="I93" s="48">
        <v>111165.7895</v>
      </c>
      <c r="J93" s="48">
        <v>-90328.894759999996</v>
      </c>
      <c r="K93" s="48">
        <v>9436.5609299999996</v>
      </c>
      <c r="L93" s="48">
        <v>16247.615039999999</v>
      </c>
      <c r="M93" s="48">
        <v>94720.419890000005</v>
      </c>
      <c r="N93" s="48">
        <v>-69036.243920000008</v>
      </c>
    </row>
    <row r="94" spans="2:14" s="1" customFormat="1" ht="50.1" hidden="1" customHeight="1">
      <c r="B94" s="77" t="s">
        <v>21</v>
      </c>
      <c r="C94" s="47">
        <v>43429.850509999997</v>
      </c>
      <c r="D94" s="47">
        <v>3891.8913399999997</v>
      </c>
      <c r="E94" s="47">
        <v>49357.430999999997</v>
      </c>
      <c r="F94" s="47">
        <v>-2035.6891499999983</v>
      </c>
      <c r="G94" s="47">
        <v>15118.383539999999</v>
      </c>
      <c r="H94" s="47">
        <v>6741.4172800000006</v>
      </c>
      <c r="I94" s="47">
        <v>108543.66998999999</v>
      </c>
      <c r="J94" s="47">
        <v>-86683.869169999991</v>
      </c>
      <c r="K94" s="47">
        <v>14280.215410000001</v>
      </c>
      <c r="L94" s="47">
        <v>20528.962170000003</v>
      </c>
      <c r="M94" s="47">
        <v>104232.72691</v>
      </c>
      <c r="N94" s="47">
        <v>-69423.549329999994</v>
      </c>
    </row>
    <row r="95" spans="2:14" s="1" customFormat="1" ht="50.1" hidden="1" customHeight="1">
      <c r="B95" s="76" t="s">
        <v>22</v>
      </c>
      <c r="C95" s="48">
        <v>45709.379630000003</v>
      </c>
      <c r="D95" s="48">
        <v>3326.8959100000002</v>
      </c>
      <c r="E95" s="48">
        <v>47755.815000000002</v>
      </c>
      <c r="F95" s="48">
        <v>1280.46054</v>
      </c>
      <c r="G95" s="48">
        <v>15306.67101</v>
      </c>
      <c r="H95" s="48">
        <v>3729.06367</v>
      </c>
      <c r="I95" s="48">
        <v>106784.1974</v>
      </c>
      <c r="J95" s="48">
        <v>-87748.46272000001</v>
      </c>
      <c r="K95" s="48">
        <v>10534.739740000001</v>
      </c>
      <c r="L95" s="48">
        <v>20556.252809999998</v>
      </c>
      <c r="M95" s="48">
        <v>120022.94554</v>
      </c>
      <c r="N95" s="48">
        <v>-88931.952990000005</v>
      </c>
    </row>
    <row r="96" spans="2:14" s="1" customFormat="1" ht="50.1" hidden="1" customHeight="1">
      <c r="B96" s="77" t="s">
        <v>23</v>
      </c>
      <c r="C96" s="47">
        <v>49182.992399999996</v>
      </c>
      <c r="D96" s="47">
        <v>4184.5006599999997</v>
      </c>
      <c r="E96" s="47">
        <v>50613.730159999999</v>
      </c>
      <c r="F96" s="47">
        <v>2753.7628999999943</v>
      </c>
      <c r="G96" s="47">
        <v>19321.378059999999</v>
      </c>
      <c r="H96" s="47">
        <v>4043.1247699999999</v>
      </c>
      <c r="I96" s="47">
        <v>98954.238379999995</v>
      </c>
      <c r="J96" s="47">
        <v>-75589.735549999998</v>
      </c>
      <c r="K96" s="47">
        <v>8618.7603099999997</v>
      </c>
      <c r="L96" s="47">
        <v>23284.894600000003</v>
      </c>
      <c r="M96" s="47">
        <v>124898.04154999999</v>
      </c>
      <c r="N96" s="47">
        <v>-92994.386639999982</v>
      </c>
    </row>
    <row r="97" spans="2:14" s="1" customFormat="1" ht="50.1" hidden="1" customHeight="1">
      <c r="B97" s="76" t="s">
        <v>24</v>
      </c>
      <c r="C97" s="48">
        <v>41091.00376</v>
      </c>
      <c r="D97" s="48">
        <v>3082.32773</v>
      </c>
      <c r="E97" s="48">
        <v>50556.088000000003</v>
      </c>
      <c r="F97" s="48">
        <v>-6382.7565100000065</v>
      </c>
      <c r="G97" s="48">
        <v>12627.953710000002</v>
      </c>
      <c r="H97" s="48">
        <v>5137.7284400000008</v>
      </c>
      <c r="I97" s="48">
        <v>95665.65518999999</v>
      </c>
      <c r="J97" s="48">
        <v>-77899.973039999983</v>
      </c>
      <c r="K97" s="48">
        <v>8848.5454200000004</v>
      </c>
      <c r="L97" s="48">
        <v>15815.181470000001</v>
      </c>
      <c r="M97" s="48">
        <v>124619.6752</v>
      </c>
      <c r="N97" s="48">
        <v>-99955.948309999992</v>
      </c>
    </row>
    <row r="98" spans="2:14" s="1" customFormat="1" ht="50.1" hidden="1" customHeight="1">
      <c r="B98" s="77" t="s">
        <v>25</v>
      </c>
      <c r="C98" s="47">
        <v>45242.147859999997</v>
      </c>
      <c r="D98" s="47">
        <v>3935.3913700000003</v>
      </c>
      <c r="E98" s="47">
        <v>48356.055999999997</v>
      </c>
      <c r="F98" s="47">
        <v>821.483229999998</v>
      </c>
      <c r="G98" s="47">
        <v>12123.431689999999</v>
      </c>
      <c r="H98" s="47">
        <v>2501.3169700000003</v>
      </c>
      <c r="I98" s="47">
        <v>107953.91664</v>
      </c>
      <c r="J98" s="47">
        <v>-93329.167979999998</v>
      </c>
      <c r="K98" s="47">
        <v>9808.1547699999992</v>
      </c>
      <c r="L98" s="47">
        <v>21795.497380000001</v>
      </c>
      <c r="M98" s="47">
        <v>102487.48781999999</v>
      </c>
      <c r="N98" s="47">
        <v>-70883.83567</v>
      </c>
    </row>
    <row r="99" spans="2:14" s="1" customFormat="1" ht="50.1" hidden="1" customHeight="1">
      <c r="B99" s="76" t="s">
        <v>26</v>
      </c>
      <c r="C99" s="48">
        <v>42335.835850000003</v>
      </c>
      <c r="D99" s="48">
        <v>4012.5113999999999</v>
      </c>
      <c r="E99" s="48">
        <v>44088.803</v>
      </c>
      <c r="F99" s="48">
        <v>2259.5442500000063</v>
      </c>
      <c r="G99" s="48">
        <v>13011.300939999999</v>
      </c>
      <c r="H99" s="48">
        <v>3670.2843199999998</v>
      </c>
      <c r="I99" s="48">
        <v>89838.711299999995</v>
      </c>
      <c r="J99" s="48">
        <v>-73157.126040000003</v>
      </c>
      <c r="K99" s="48">
        <v>9219.7539299999989</v>
      </c>
      <c r="L99" s="48">
        <v>16706.751800000002</v>
      </c>
      <c r="M99" s="48">
        <v>99743.201830000005</v>
      </c>
      <c r="N99" s="48">
        <v>-73816.696100000001</v>
      </c>
    </row>
    <row r="100" spans="2:14" s="1" customFormat="1" ht="50.1" hidden="1" customHeight="1">
      <c r="B100" s="77" t="s">
        <v>27</v>
      </c>
      <c r="C100" s="47">
        <v>52510.119939999997</v>
      </c>
      <c r="D100" s="47">
        <v>8118.0436500000005</v>
      </c>
      <c r="E100" s="47">
        <v>61402.334520000004</v>
      </c>
      <c r="F100" s="47">
        <v>-774.1709300000075</v>
      </c>
      <c r="G100" s="47">
        <v>15165.335720000001</v>
      </c>
      <c r="H100" s="47">
        <v>3679.5122500000002</v>
      </c>
      <c r="I100" s="47">
        <v>127699.8015</v>
      </c>
      <c r="J100" s="47">
        <v>-108854.95353</v>
      </c>
      <c r="K100" s="47">
        <v>7283.6537800000006</v>
      </c>
      <c r="L100" s="47">
        <v>21769.541269999998</v>
      </c>
      <c r="M100" s="47">
        <v>146220.16163999998</v>
      </c>
      <c r="N100" s="47">
        <v>-117166.96658999998</v>
      </c>
    </row>
    <row r="101" spans="2:14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2:14" s="1" customFormat="1" ht="50.1" hidden="1" customHeight="1">
      <c r="B102" s="76" t="s">
        <v>16</v>
      </c>
      <c r="C102" s="48">
        <v>40953.427049999998</v>
      </c>
      <c r="D102" s="48">
        <v>4021.9345499999999</v>
      </c>
      <c r="E102" s="48">
        <v>41521.041069999999</v>
      </c>
      <c r="F102" s="48">
        <f t="shared" ref="F102:F113" si="32">C102+D102-E102</f>
        <v>3454.3205299999972</v>
      </c>
      <c r="G102" s="48">
        <v>9307.7695999999996</v>
      </c>
      <c r="H102" s="48">
        <v>2705.5194700000002</v>
      </c>
      <c r="I102" s="48">
        <v>84356.800499999998</v>
      </c>
      <c r="J102" s="48">
        <f t="shared" si="29"/>
        <v>-72343.511429999999</v>
      </c>
      <c r="K102" s="48">
        <v>8089.28766</v>
      </c>
      <c r="L102" s="48">
        <v>17357.295539999999</v>
      </c>
      <c r="M102" s="48">
        <v>104209.26726000001</v>
      </c>
      <c r="N102" s="48">
        <f t="shared" si="30"/>
        <v>-78762.68406</v>
      </c>
    </row>
    <row r="103" spans="2:14" s="1" customFormat="1" ht="50.1" hidden="1" customHeight="1">
      <c r="B103" s="77" t="s">
        <v>17</v>
      </c>
      <c r="C103" s="47">
        <v>37579.803850000004</v>
      </c>
      <c r="D103" s="47">
        <v>4859.2877699999999</v>
      </c>
      <c r="E103" s="47">
        <v>52630.718999999997</v>
      </c>
      <c r="F103" s="47">
        <f t="shared" si="32"/>
        <v>-10191.627379999991</v>
      </c>
      <c r="G103" s="47">
        <v>11905.635829999999</v>
      </c>
      <c r="H103" s="47">
        <v>3149.1273200000001</v>
      </c>
      <c r="I103" s="47">
        <v>99703.085260000007</v>
      </c>
      <c r="J103" s="47">
        <f t="shared" si="29"/>
        <v>-84648.322110000008</v>
      </c>
      <c r="K103" s="47">
        <v>7953.39869</v>
      </c>
      <c r="L103" s="47">
        <v>15889.807060000001</v>
      </c>
      <c r="M103" s="47">
        <v>152940.51806999999</v>
      </c>
      <c r="N103" s="47">
        <f t="shared" si="30"/>
        <v>-129097.31232</v>
      </c>
    </row>
    <row r="104" spans="2:14" s="1" customFormat="1" ht="50.1" hidden="1" customHeight="1">
      <c r="B104" s="76" t="s">
        <v>18</v>
      </c>
      <c r="C104" s="48">
        <v>51250.209289999999</v>
      </c>
      <c r="D104" s="48">
        <v>6307.2057800000002</v>
      </c>
      <c r="E104" s="48">
        <v>55709.608569999997</v>
      </c>
      <c r="F104" s="48">
        <f t="shared" si="32"/>
        <v>1847.8065000000061</v>
      </c>
      <c r="G104" s="48">
        <v>20713.514809999997</v>
      </c>
      <c r="H104" s="48">
        <v>4518.4377400000003</v>
      </c>
      <c r="I104" s="48">
        <v>99663.825700000001</v>
      </c>
      <c r="J104" s="48">
        <f t="shared" si="29"/>
        <v>-74431.873149999999</v>
      </c>
      <c r="K104" s="48">
        <v>10286.816070000001</v>
      </c>
      <c r="L104" s="48">
        <v>23793.47495</v>
      </c>
      <c r="M104" s="48">
        <v>163751.23679</v>
      </c>
      <c r="N104" s="48">
        <f t="shared" si="30"/>
        <v>-129670.94576999999</v>
      </c>
    </row>
    <row r="105" spans="2:14" s="1" customFormat="1" ht="50.1" hidden="1" customHeight="1">
      <c r="B105" s="77" t="s">
        <v>19</v>
      </c>
      <c r="C105" s="47">
        <v>40575.373650000001</v>
      </c>
      <c r="D105" s="47">
        <v>3622.3822999999998</v>
      </c>
      <c r="E105" s="47">
        <v>49370.652000000002</v>
      </c>
      <c r="F105" s="47">
        <f t="shared" si="32"/>
        <v>-5172.896050000003</v>
      </c>
      <c r="G105" s="47">
        <v>17115.374960000001</v>
      </c>
      <c r="H105" s="47">
        <v>4767.5046500000008</v>
      </c>
      <c r="I105" s="47">
        <v>111705.35145</v>
      </c>
      <c r="J105" s="47">
        <f t="shared" si="29"/>
        <v>-89822.471839999998</v>
      </c>
      <c r="K105" s="47">
        <v>9308.6939399999992</v>
      </c>
      <c r="L105" s="47">
        <v>16156.98242</v>
      </c>
      <c r="M105" s="47">
        <v>143185.94283000001</v>
      </c>
      <c r="N105" s="47">
        <f t="shared" si="30"/>
        <v>-117720.26647000002</v>
      </c>
    </row>
    <row r="106" spans="2:14" s="1" customFormat="1" ht="50.1" hidden="1" customHeight="1">
      <c r="B106" s="76" t="s">
        <v>20</v>
      </c>
      <c r="C106" s="48">
        <v>50718.592979999994</v>
      </c>
      <c r="D106" s="48">
        <v>5934.5145999999995</v>
      </c>
      <c r="E106" s="48">
        <v>58835.714999999997</v>
      </c>
      <c r="F106" s="48">
        <f t="shared" si="32"/>
        <v>-2182.6074200000003</v>
      </c>
      <c r="G106" s="48">
        <v>16701.900130000002</v>
      </c>
      <c r="H106" s="48">
        <v>4120.2852199999998</v>
      </c>
      <c r="I106" s="48">
        <v>133841.07495000001</v>
      </c>
      <c r="J106" s="48">
        <f t="shared" si="29"/>
        <v>-113018.88960000001</v>
      </c>
      <c r="K106" s="48">
        <v>19228.383229999999</v>
      </c>
      <c r="L106" s="48">
        <v>19173.484359999999</v>
      </c>
      <c r="M106" s="48">
        <v>153796.07455000002</v>
      </c>
      <c r="N106" s="48">
        <f t="shared" si="30"/>
        <v>-115394.20696000002</v>
      </c>
    </row>
    <row r="107" spans="2:14" s="1" customFormat="1" ht="50.1" hidden="1" customHeight="1">
      <c r="B107" s="77" t="s">
        <v>21</v>
      </c>
      <c r="C107" s="47">
        <v>60962.215450000003</v>
      </c>
      <c r="D107" s="47">
        <v>5457.28431</v>
      </c>
      <c r="E107" s="47">
        <v>56609.455000000002</v>
      </c>
      <c r="F107" s="47">
        <f t="shared" si="32"/>
        <v>9810.0447600000043</v>
      </c>
      <c r="G107" s="47">
        <v>15874.41877</v>
      </c>
      <c r="H107" s="47">
        <v>3467.2702999999997</v>
      </c>
      <c r="I107" s="47">
        <v>135544.95593999999</v>
      </c>
      <c r="J107" s="47">
        <f t="shared" si="29"/>
        <v>-116203.26686999999</v>
      </c>
      <c r="K107" s="47">
        <v>10465.46948</v>
      </c>
      <c r="L107" s="47">
        <v>30467.72537</v>
      </c>
      <c r="M107" s="47">
        <v>163527.47016999999</v>
      </c>
      <c r="N107" s="47">
        <f t="shared" si="30"/>
        <v>-122594.27531999999</v>
      </c>
    </row>
    <row r="108" spans="2:14" s="1" customFormat="1" ht="50.1" hidden="1" customHeight="1">
      <c r="B108" s="76" t="s">
        <v>22</v>
      </c>
      <c r="C108" s="48">
        <v>43802.698380000002</v>
      </c>
      <c r="D108" s="48">
        <v>4523.2241199999999</v>
      </c>
      <c r="E108" s="48">
        <v>54359.305999999997</v>
      </c>
      <c r="F108" s="48">
        <f t="shared" si="32"/>
        <v>-6033.3834999999963</v>
      </c>
      <c r="G108" s="48">
        <v>14478.374880000001</v>
      </c>
      <c r="H108" s="48">
        <v>3571.69634</v>
      </c>
      <c r="I108" s="48">
        <v>126189.16998000001</v>
      </c>
      <c r="J108" s="48">
        <f t="shared" si="29"/>
        <v>-108139.09876000001</v>
      </c>
      <c r="K108" s="48">
        <v>14374.55812</v>
      </c>
      <c r="L108" s="48">
        <v>16412.578730000001</v>
      </c>
      <c r="M108" s="48">
        <v>160449.19706999999</v>
      </c>
      <c r="N108" s="48">
        <f t="shared" si="30"/>
        <v>-129662.06021999998</v>
      </c>
    </row>
    <row r="109" spans="2:14" s="1" customFormat="1" ht="50.1" hidden="1" customHeight="1">
      <c r="B109" s="77" t="s">
        <v>23</v>
      </c>
      <c r="C109" s="47">
        <v>51122.507640000003</v>
      </c>
      <c r="D109" s="47">
        <v>4590.2558499999996</v>
      </c>
      <c r="E109" s="47">
        <v>63632.676049999995</v>
      </c>
      <c r="F109" s="47">
        <f t="shared" si="32"/>
        <v>-7919.9125599999898</v>
      </c>
      <c r="G109" s="47">
        <v>19313.92787</v>
      </c>
      <c r="H109" s="47">
        <v>4461.3652499999998</v>
      </c>
      <c r="I109" s="47">
        <v>122496.55031999999</v>
      </c>
      <c r="J109" s="47">
        <f t="shared" si="29"/>
        <v>-98721.257199999993</v>
      </c>
      <c r="K109" s="47">
        <v>12001.95118</v>
      </c>
      <c r="L109" s="47">
        <v>22943.547429999999</v>
      </c>
      <c r="M109" s="47">
        <v>176602.6182</v>
      </c>
      <c r="N109" s="47">
        <f t="shared" si="30"/>
        <v>-141657.11959000002</v>
      </c>
    </row>
    <row r="110" spans="2:14" s="1" customFormat="1" ht="50.1" hidden="1" customHeight="1">
      <c r="B110" s="76" t="s">
        <v>24</v>
      </c>
      <c r="C110" s="48">
        <v>47245.695890000003</v>
      </c>
      <c r="D110" s="48">
        <v>4694.8107399999999</v>
      </c>
      <c r="E110" s="48">
        <v>53690.256170000001</v>
      </c>
      <c r="F110" s="48">
        <f t="shared" si="32"/>
        <v>-1749.7495399999971</v>
      </c>
      <c r="G110" s="48">
        <v>17404.67931</v>
      </c>
      <c r="H110" s="48">
        <v>3828.2287999999999</v>
      </c>
      <c r="I110" s="48">
        <v>105657.51700000001</v>
      </c>
      <c r="J110" s="48">
        <f t="shared" si="29"/>
        <v>-84424.608890000003</v>
      </c>
      <c r="K110" s="48">
        <v>9422.2524000000012</v>
      </c>
      <c r="L110" s="48">
        <v>18029.045300000002</v>
      </c>
      <c r="M110" s="48">
        <v>159840.34033000001</v>
      </c>
      <c r="N110" s="48">
        <f t="shared" si="30"/>
        <v>-132389.04263000001</v>
      </c>
    </row>
    <row r="111" spans="2:14" s="1" customFormat="1" ht="50.1" hidden="1" customHeight="1">
      <c r="B111" s="77" t="s">
        <v>25</v>
      </c>
      <c r="C111" s="47">
        <v>53171.921200000004</v>
      </c>
      <c r="D111" s="47">
        <v>4581.6782899999998</v>
      </c>
      <c r="E111" s="47">
        <v>58462.103000000003</v>
      </c>
      <c r="F111" s="47">
        <f t="shared" si="32"/>
        <v>-708.503509999995</v>
      </c>
      <c r="G111" s="47">
        <v>17336.65497</v>
      </c>
      <c r="H111" s="47">
        <v>4886.0604199999998</v>
      </c>
      <c r="I111" s="47">
        <v>118489.226</v>
      </c>
      <c r="J111" s="47">
        <f t="shared" si="29"/>
        <v>-96266.510609999998</v>
      </c>
      <c r="K111" s="47">
        <v>7924.59602</v>
      </c>
      <c r="L111" s="47">
        <v>18876.90855</v>
      </c>
      <c r="M111" s="47">
        <v>171979.74377</v>
      </c>
      <c r="N111" s="47">
        <f t="shared" si="30"/>
        <v>-145178.23920000001</v>
      </c>
    </row>
    <row r="112" spans="2:14" s="1" customFormat="1" ht="50.1" hidden="1" customHeight="1">
      <c r="B112" s="76" t="s">
        <v>26</v>
      </c>
      <c r="C112" s="48">
        <v>37360.296340000001</v>
      </c>
      <c r="D112" s="48">
        <v>4423.3656300000002</v>
      </c>
      <c r="E112" s="48">
        <v>52853.520579999997</v>
      </c>
      <c r="F112" s="48">
        <f t="shared" si="32"/>
        <v>-11069.858609999996</v>
      </c>
      <c r="G112" s="48">
        <v>16469.05444</v>
      </c>
      <c r="H112" s="48">
        <v>3876.4463500000002</v>
      </c>
      <c r="I112" s="48">
        <v>105027.69133</v>
      </c>
      <c r="J112" s="48">
        <f t="shared" si="29"/>
        <v>-84682.190540000011</v>
      </c>
      <c r="K112" s="48">
        <v>8453.4510900000005</v>
      </c>
      <c r="L112" s="48">
        <v>25276.72321</v>
      </c>
      <c r="M112" s="48">
        <v>143421.55875999999</v>
      </c>
      <c r="N112" s="48">
        <f t="shared" si="30"/>
        <v>-109691.38445999999</v>
      </c>
    </row>
    <row r="113" spans="2:14" s="1" customFormat="1" ht="50.1" hidden="1" customHeight="1">
      <c r="B113" s="77" t="s">
        <v>27</v>
      </c>
      <c r="C113" s="47">
        <v>60984.775549999998</v>
      </c>
      <c r="D113" s="47">
        <v>4786.7623400000002</v>
      </c>
      <c r="E113" s="47">
        <v>57182.237420000005</v>
      </c>
      <c r="F113" s="47">
        <f t="shared" si="32"/>
        <v>8589.3004699999874</v>
      </c>
      <c r="G113" s="47">
        <v>15202.623300000001</v>
      </c>
      <c r="H113" s="47">
        <v>4878.2144100000005</v>
      </c>
      <c r="I113" s="47">
        <v>118629.64069</v>
      </c>
      <c r="J113" s="47">
        <f t="shared" si="29"/>
        <v>-98548.802980000008</v>
      </c>
      <c r="K113" s="47">
        <v>9637.7732100000012</v>
      </c>
      <c r="L113" s="47">
        <v>22359.358539999997</v>
      </c>
      <c r="M113" s="47">
        <v>175650.85905999999</v>
      </c>
      <c r="N113" s="47">
        <f t="shared" si="30"/>
        <v>-143653.72730999999</v>
      </c>
    </row>
    <row r="114" spans="2:14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2:14" s="1" customFormat="1" ht="50.1" hidden="1" customHeight="1">
      <c r="B115" s="76" t="s">
        <v>16</v>
      </c>
      <c r="C115" s="48">
        <v>41589.776539999999</v>
      </c>
      <c r="D115" s="48">
        <v>3560.03341</v>
      </c>
      <c r="E115" s="48">
        <v>53003.885000000002</v>
      </c>
      <c r="F115" s="48">
        <f t="shared" ref="F115:F126" si="33">C115+D115-E115</f>
        <v>-7854.0750500000067</v>
      </c>
      <c r="G115" s="48">
        <v>11897.05595</v>
      </c>
      <c r="H115" s="48">
        <v>4484.9575199999999</v>
      </c>
      <c r="I115" s="48">
        <v>95626.462579999992</v>
      </c>
      <c r="J115" s="48">
        <f t="shared" ref="J115:J139" si="34">G115+H115-I115</f>
        <v>-79244.449109999987</v>
      </c>
      <c r="K115" s="48">
        <v>8934.2006099999999</v>
      </c>
      <c r="L115" s="48">
        <v>16245.984789999999</v>
      </c>
      <c r="M115" s="48">
        <v>140210.63084999999</v>
      </c>
      <c r="N115" s="48">
        <f t="shared" ref="N115:N139" si="35">K115+L115-M115</f>
        <v>-115030.44544999998</v>
      </c>
    </row>
    <row r="116" spans="2:14" s="1" customFormat="1" ht="50.1" hidden="1" customHeight="1">
      <c r="B116" s="77" t="s">
        <v>17</v>
      </c>
      <c r="C116" s="47">
        <v>51852.741000000002</v>
      </c>
      <c r="D116" s="47">
        <v>4922.5299000000005</v>
      </c>
      <c r="E116" s="47">
        <v>56135.423999999999</v>
      </c>
      <c r="F116" s="47">
        <f t="shared" si="33"/>
        <v>639.8469000000041</v>
      </c>
      <c r="G116" s="47">
        <v>18238.145210000002</v>
      </c>
      <c r="H116" s="47">
        <v>4421.9792200000002</v>
      </c>
      <c r="I116" s="47">
        <v>101744.56762</v>
      </c>
      <c r="J116" s="47">
        <f t="shared" si="34"/>
        <v>-79084.443189999991</v>
      </c>
      <c r="K116" s="47">
        <v>9396.8720599999997</v>
      </c>
      <c r="L116" s="47">
        <v>21771.286780000002</v>
      </c>
      <c r="M116" s="47">
        <v>182972.89180000001</v>
      </c>
      <c r="N116" s="47">
        <f t="shared" si="35"/>
        <v>-151804.73295999999</v>
      </c>
    </row>
    <row r="117" spans="2:14" s="1" customFormat="1" ht="50.1" hidden="1" customHeight="1">
      <c r="B117" s="76" t="s">
        <v>18</v>
      </c>
      <c r="C117" s="48">
        <v>48156.521639999999</v>
      </c>
      <c r="D117" s="48">
        <v>2996.5828999999999</v>
      </c>
      <c r="E117" s="48">
        <v>61591.890079999997</v>
      </c>
      <c r="F117" s="48">
        <f t="shared" si="33"/>
        <v>-10438.785539999997</v>
      </c>
      <c r="G117" s="48">
        <v>16267.793820000001</v>
      </c>
      <c r="H117" s="48">
        <v>3694.4795299999996</v>
      </c>
      <c r="I117" s="48">
        <v>117148.2779</v>
      </c>
      <c r="J117" s="48">
        <f t="shared" si="34"/>
        <v>-97186.004549999998</v>
      </c>
      <c r="K117" s="48">
        <v>10116.677659999999</v>
      </c>
      <c r="L117" s="48">
        <v>21810.219410000002</v>
      </c>
      <c r="M117" s="48">
        <v>205953.38256999999</v>
      </c>
      <c r="N117" s="48">
        <f t="shared" si="35"/>
        <v>-174026.48549999998</v>
      </c>
    </row>
    <row r="118" spans="2:14" s="1" customFormat="1" ht="50.1" hidden="1" customHeight="1">
      <c r="B118" s="77" t="s">
        <v>19</v>
      </c>
      <c r="C118" s="47">
        <v>45218.74338</v>
      </c>
      <c r="D118" s="47">
        <v>3869.7379900000001</v>
      </c>
      <c r="E118" s="47">
        <v>38111.232000000004</v>
      </c>
      <c r="F118" s="47">
        <f t="shared" si="33"/>
        <v>10977.249369999998</v>
      </c>
      <c r="G118" s="47">
        <v>16169.741550000001</v>
      </c>
      <c r="H118" s="47">
        <v>3492.8187000000003</v>
      </c>
      <c r="I118" s="47">
        <v>121113.842</v>
      </c>
      <c r="J118" s="47">
        <f t="shared" si="34"/>
        <v>-101451.28174999999</v>
      </c>
      <c r="K118" s="47">
        <v>7998.5255499999994</v>
      </c>
      <c r="L118" s="47">
        <v>22556.78541</v>
      </c>
      <c r="M118" s="47">
        <v>106145.71341</v>
      </c>
      <c r="N118" s="47">
        <f t="shared" si="35"/>
        <v>-75590.402449999994</v>
      </c>
    </row>
    <row r="119" spans="2:14" s="1" customFormat="1" ht="50.1" hidden="1" customHeight="1">
      <c r="B119" s="76" t="s">
        <v>20</v>
      </c>
      <c r="C119" s="48">
        <v>59444.295279999998</v>
      </c>
      <c r="D119" s="48">
        <v>4580.6698499999993</v>
      </c>
      <c r="E119" s="48">
        <v>62171.898479999996</v>
      </c>
      <c r="F119" s="48">
        <f t="shared" si="33"/>
        <v>1853.0666500000007</v>
      </c>
      <c r="G119" s="48">
        <v>22860.093550000001</v>
      </c>
      <c r="H119" s="48">
        <v>5172.0910800000001</v>
      </c>
      <c r="I119" s="48">
        <v>169045.74635</v>
      </c>
      <c r="J119" s="48">
        <f t="shared" si="34"/>
        <v>-141013.56172</v>
      </c>
      <c r="K119" s="48">
        <v>14323.82418</v>
      </c>
      <c r="L119" s="48">
        <v>32550.481889999999</v>
      </c>
      <c r="M119" s="48">
        <v>205188.54950999998</v>
      </c>
      <c r="N119" s="48">
        <f t="shared" si="35"/>
        <v>-158314.24343999999</v>
      </c>
    </row>
    <row r="120" spans="2:14" s="1" customFormat="1" ht="50.1" hidden="1" customHeight="1">
      <c r="B120" s="77" t="s">
        <v>21</v>
      </c>
      <c r="C120" s="47">
        <v>68847.121769999998</v>
      </c>
      <c r="D120" s="47">
        <v>4928.7712300000003</v>
      </c>
      <c r="E120" s="47">
        <v>62579.703000000001</v>
      </c>
      <c r="F120" s="47">
        <f t="shared" si="33"/>
        <v>11196.189999999995</v>
      </c>
      <c r="G120" s="47">
        <v>15950.219869999999</v>
      </c>
      <c r="H120" s="47">
        <v>4447.5900099999999</v>
      </c>
      <c r="I120" s="47">
        <v>132866.34656000001</v>
      </c>
      <c r="J120" s="47">
        <f t="shared" si="34"/>
        <v>-112468.53668</v>
      </c>
      <c r="K120" s="47">
        <v>13274.888130000001</v>
      </c>
      <c r="L120" s="47">
        <v>26599.123329999999</v>
      </c>
      <c r="M120" s="47">
        <v>182644.64202999999</v>
      </c>
      <c r="N120" s="47">
        <f t="shared" si="35"/>
        <v>-142770.63056999998</v>
      </c>
    </row>
    <row r="121" spans="2:14" s="1" customFormat="1" ht="50.1" hidden="1" customHeight="1">
      <c r="B121" s="76" t="s">
        <v>22</v>
      </c>
      <c r="C121" s="48">
        <v>42650.608619999999</v>
      </c>
      <c r="D121" s="48">
        <v>6143.1936999999998</v>
      </c>
      <c r="E121" s="48">
        <v>63026.514999999999</v>
      </c>
      <c r="F121" s="48">
        <f t="shared" si="33"/>
        <v>-14232.712679999997</v>
      </c>
      <c r="G121" s="48">
        <v>19090.937269999999</v>
      </c>
      <c r="H121" s="48">
        <v>3771.2523900000001</v>
      </c>
      <c r="I121" s="48">
        <v>140239.22515000001</v>
      </c>
      <c r="J121" s="48">
        <f t="shared" si="34"/>
        <v>-117377.03549000001</v>
      </c>
      <c r="K121" s="48">
        <v>21422.963070000002</v>
      </c>
      <c r="L121" s="48">
        <v>20474.30586</v>
      </c>
      <c r="M121" s="48">
        <v>172310.51749999999</v>
      </c>
      <c r="N121" s="48">
        <f t="shared" si="35"/>
        <v>-130413.24856999998</v>
      </c>
    </row>
    <row r="122" spans="2:14" s="1" customFormat="1" ht="50.1" hidden="1" customHeight="1">
      <c r="B122" s="77" t="s">
        <v>23</v>
      </c>
      <c r="C122" s="47">
        <v>49631.694450000003</v>
      </c>
      <c r="D122" s="47">
        <v>3597.4549999999999</v>
      </c>
      <c r="E122" s="47">
        <v>68369.987999999998</v>
      </c>
      <c r="F122" s="47">
        <f t="shared" si="33"/>
        <v>-15140.838549999993</v>
      </c>
      <c r="G122" s="47">
        <v>19941.262760000001</v>
      </c>
      <c r="H122" s="47">
        <v>4452.7090199999993</v>
      </c>
      <c r="I122" s="47">
        <v>145564.42580000003</v>
      </c>
      <c r="J122" s="47">
        <f t="shared" si="34"/>
        <v>-121170.45402000003</v>
      </c>
      <c r="K122" s="47">
        <v>13244.970720000001</v>
      </c>
      <c r="L122" s="47">
        <v>28501.414670000002</v>
      </c>
      <c r="M122" s="47">
        <v>169813.96081999998</v>
      </c>
      <c r="N122" s="47">
        <f t="shared" si="35"/>
        <v>-128067.57542999997</v>
      </c>
    </row>
    <row r="123" spans="2:14" s="1" customFormat="1" ht="50.1" hidden="1" customHeight="1">
      <c r="B123" s="76" t="s">
        <v>24</v>
      </c>
      <c r="C123" s="48">
        <v>48803.842799999999</v>
      </c>
      <c r="D123" s="48">
        <v>4844.4173600000004</v>
      </c>
      <c r="E123" s="48">
        <v>55918.353889999999</v>
      </c>
      <c r="F123" s="48">
        <f t="shared" si="33"/>
        <v>-2270.0937300000005</v>
      </c>
      <c r="G123" s="48">
        <v>20153.57243</v>
      </c>
      <c r="H123" s="48">
        <v>4717.62925</v>
      </c>
      <c r="I123" s="48">
        <v>122302.04837</v>
      </c>
      <c r="J123" s="48">
        <f t="shared" si="34"/>
        <v>-97430.846690000006</v>
      </c>
      <c r="K123" s="48">
        <v>18870.908460000002</v>
      </c>
      <c r="L123" s="48">
        <v>24566.82487</v>
      </c>
      <c r="M123" s="48">
        <v>153297.22031999999</v>
      </c>
      <c r="N123" s="48">
        <f t="shared" si="35"/>
        <v>-109859.48698999999</v>
      </c>
    </row>
    <row r="124" spans="2:14" s="1" customFormat="1" ht="50.1" hidden="1" customHeight="1">
      <c r="B124" s="77" t="s">
        <v>25</v>
      </c>
      <c r="C124" s="47">
        <v>46433.286610000003</v>
      </c>
      <c r="D124" s="47">
        <v>6782.0772200000001</v>
      </c>
      <c r="E124" s="47">
        <v>57333.796999999999</v>
      </c>
      <c r="F124" s="47">
        <f t="shared" si="33"/>
        <v>-4118.4331699999966</v>
      </c>
      <c r="G124" s="47">
        <v>20138.325420000001</v>
      </c>
      <c r="H124" s="47">
        <v>3899.5345699999998</v>
      </c>
      <c r="I124" s="47">
        <v>123473.28951</v>
      </c>
      <c r="J124" s="47">
        <f t="shared" si="34"/>
        <v>-99435.429520000005</v>
      </c>
      <c r="K124" s="47">
        <v>12883.983249999999</v>
      </c>
      <c r="L124" s="47">
        <v>28241.255010000001</v>
      </c>
      <c r="M124" s="47">
        <v>144637.91011000003</v>
      </c>
      <c r="N124" s="47">
        <f t="shared" si="35"/>
        <v>-103512.67185000003</v>
      </c>
    </row>
    <row r="125" spans="2:14" s="1" customFormat="1" ht="50.1" hidden="1" customHeight="1">
      <c r="B125" s="76" t="s">
        <v>26</v>
      </c>
      <c r="C125" s="48">
        <v>59511.605960000001</v>
      </c>
      <c r="D125" s="48">
        <v>5426.1026199999997</v>
      </c>
      <c r="E125" s="48">
        <v>71682.259000000005</v>
      </c>
      <c r="F125" s="48">
        <f t="shared" si="33"/>
        <v>-6744.5504200000069</v>
      </c>
      <c r="G125" s="48">
        <v>18700.757140000002</v>
      </c>
      <c r="H125" s="48">
        <v>7061.6366200000002</v>
      </c>
      <c r="I125" s="48">
        <v>128946.69377</v>
      </c>
      <c r="J125" s="48">
        <f t="shared" si="34"/>
        <v>-103184.30000999999</v>
      </c>
      <c r="K125" s="48">
        <v>12313.23136</v>
      </c>
      <c r="L125" s="48">
        <v>35872.515329999995</v>
      </c>
      <c r="M125" s="48">
        <v>167591.69194999998</v>
      </c>
      <c r="N125" s="48">
        <f t="shared" si="35"/>
        <v>-119405.94525999998</v>
      </c>
    </row>
    <row r="126" spans="2:14" s="1" customFormat="1" ht="50.1" hidden="1" customHeight="1">
      <c r="B126" s="77" t="s">
        <v>27</v>
      </c>
      <c r="C126" s="47">
        <v>63269.368889999998</v>
      </c>
      <c r="D126" s="47">
        <v>4978.2955300000003</v>
      </c>
      <c r="E126" s="47">
        <v>59646.944000000003</v>
      </c>
      <c r="F126" s="47">
        <f t="shared" si="33"/>
        <v>8600.7204199999978</v>
      </c>
      <c r="G126" s="47">
        <v>18502.940670000004</v>
      </c>
      <c r="H126" s="47">
        <v>4543.1572900000001</v>
      </c>
      <c r="I126" s="47">
        <v>138042.40415000002</v>
      </c>
      <c r="J126" s="47">
        <f t="shared" si="34"/>
        <v>-114996.30619000002</v>
      </c>
      <c r="K126" s="47">
        <v>14253.633679999999</v>
      </c>
      <c r="L126" s="47">
        <v>38636.745069999997</v>
      </c>
      <c r="M126" s="47">
        <v>169345.77955000001</v>
      </c>
      <c r="N126" s="47">
        <f t="shared" si="35"/>
        <v>-116455.4008</v>
      </c>
    </row>
    <row r="127" spans="2:14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2:14" s="1" customFormat="1" ht="50.1" hidden="1" customHeight="1">
      <c r="B128" s="76" t="s">
        <v>16</v>
      </c>
      <c r="C128" s="48">
        <v>53731.977279999999</v>
      </c>
      <c r="D128" s="48">
        <v>5213.0788200000006</v>
      </c>
      <c r="E128" s="48">
        <v>64773.178</v>
      </c>
      <c r="F128" s="48">
        <f t="shared" ref="F128:F139" si="36">C128+D128-E128</f>
        <v>-5828.1218999999983</v>
      </c>
      <c r="G128" s="48">
        <v>15748.01476</v>
      </c>
      <c r="H128" s="48">
        <v>4303.8886700000003</v>
      </c>
      <c r="I128" s="48">
        <v>122048.41099999999</v>
      </c>
      <c r="J128" s="48">
        <f t="shared" si="34"/>
        <v>-101996.50756999999</v>
      </c>
      <c r="K128" s="48">
        <v>11362.49287</v>
      </c>
      <c r="L128" s="48">
        <v>36259.864869999998</v>
      </c>
      <c r="M128" s="48">
        <v>180785.00899999999</v>
      </c>
      <c r="N128" s="48">
        <f t="shared" si="35"/>
        <v>-133162.65125999998</v>
      </c>
    </row>
    <row r="129" spans="2:14" s="1" customFormat="1" ht="50.1" hidden="1" customHeight="1">
      <c r="B129" s="77" t="s">
        <v>17</v>
      </c>
      <c r="C129" s="47">
        <v>78406.613340000011</v>
      </c>
      <c r="D129" s="47">
        <v>3981.89075</v>
      </c>
      <c r="E129" s="47">
        <v>64550.764000000003</v>
      </c>
      <c r="F129" s="47">
        <f t="shared" si="36"/>
        <v>17837.740090000014</v>
      </c>
      <c r="G129" s="47">
        <v>16456.521380000002</v>
      </c>
      <c r="H129" s="47">
        <v>4970.4445199999991</v>
      </c>
      <c r="I129" s="47">
        <v>117634.288</v>
      </c>
      <c r="J129" s="47">
        <f t="shared" si="34"/>
        <v>-96207.32209999999</v>
      </c>
      <c r="K129" s="47">
        <v>14889.283039999998</v>
      </c>
      <c r="L129" s="47">
        <v>32541.012329999998</v>
      </c>
      <c r="M129" s="47">
        <v>206253.07399999999</v>
      </c>
      <c r="N129" s="47">
        <f t="shared" si="35"/>
        <v>-158822.77863000002</v>
      </c>
    </row>
    <row r="130" spans="2:14" s="1" customFormat="1" ht="50.1" hidden="1" customHeight="1">
      <c r="B130" s="76" t="s">
        <v>18</v>
      </c>
      <c r="C130" s="48">
        <v>65344.613259999998</v>
      </c>
      <c r="D130" s="48">
        <v>5373.93012</v>
      </c>
      <c r="E130" s="48">
        <v>73438.179000000004</v>
      </c>
      <c r="F130" s="48">
        <f t="shared" si="36"/>
        <v>-2719.6356200000009</v>
      </c>
      <c r="G130" s="48">
        <v>21053.962940000001</v>
      </c>
      <c r="H130" s="48">
        <v>5097.0220399999998</v>
      </c>
      <c r="I130" s="48">
        <v>109354.505</v>
      </c>
      <c r="J130" s="48">
        <f t="shared" si="34"/>
        <v>-83203.520019999996</v>
      </c>
      <c r="K130" s="48">
        <v>15730.982099999999</v>
      </c>
      <c r="L130" s="48">
        <v>42388.447570000004</v>
      </c>
      <c r="M130" s="48">
        <v>188957.49900000001</v>
      </c>
      <c r="N130" s="48">
        <f t="shared" si="35"/>
        <v>-130838.06933</v>
      </c>
    </row>
    <row r="131" spans="2:14" s="1" customFormat="1" ht="50.1" hidden="1" customHeight="1">
      <c r="B131" s="77" t="s">
        <v>19</v>
      </c>
      <c r="C131" s="47">
        <v>53345.975630000001</v>
      </c>
      <c r="D131" s="47">
        <v>3886.4843500000002</v>
      </c>
      <c r="E131" s="47">
        <v>78221.551999999996</v>
      </c>
      <c r="F131" s="47">
        <f t="shared" si="36"/>
        <v>-20989.092019999996</v>
      </c>
      <c r="G131" s="47">
        <v>21312.802079999998</v>
      </c>
      <c r="H131" s="47">
        <v>6198.21209</v>
      </c>
      <c r="I131" s="47">
        <v>179267.65299999999</v>
      </c>
      <c r="J131" s="47">
        <f t="shared" si="34"/>
        <v>-151756.63882999998</v>
      </c>
      <c r="K131" s="47">
        <v>11336.39796</v>
      </c>
      <c r="L131" s="47">
        <v>38493.974620000001</v>
      </c>
      <c r="M131" s="47">
        <v>202549.72099999999</v>
      </c>
      <c r="N131" s="47">
        <f t="shared" si="35"/>
        <v>-152719.34841999999</v>
      </c>
    </row>
    <row r="132" spans="2:14" s="1" customFormat="1" ht="50.1" hidden="1" customHeight="1">
      <c r="B132" s="76" t="s">
        <v>20</v>
      </c>
      <c r="C132" s="48">
        <v>75497.019899999999</v>
      </c>
      <c r="D132" s="48">
        <v>5967.9399699999994</v>
      </c>
      <c r="E132" s="48">
        <v>77617.207999999999</v>
      </c>
      <c r="F132" s="48">
        <f t="shared" si="36"/>
        <v>3847.7518699999928</v>
      </c>
      <c r="G132" s="48">
        <v>15364.743179999999</v>
      </c>
      <c r="H132" s="48">
        <v>5993.8220300000003</v>
      </c>
      <c r="I132" s="48">
        <v>175199.71100000001</v>
      </c>
      <c r="J132" s="48">
        <f t="shared" si="34"/>
        <v>-153841.14579000001</v>
      </c>
      <c r="K132" s="48">
        <v>13229.770349999999</v>
      </c>
      <c r="L132" s="48">
        <v>52604.075200000007</v>
      </c>
      <c r="M132" s="48">
        <v>215461.46599999999</v>
      </c>
      <c r="N132" s="48">
        <f t="shared" si="35"/>
        <v>-149627.62044999999</v>
      </c>
    </row>
    <row r="133" spans="2:14" s="1" customFormat="1" ht="50.1" hidden="1" customHeight="1">
      <c r="B133" s="77" t="s">
        <v>21</v>
      </c>
      <c r="C133" s="47">
        <v>68498.235750000007</v>
      </c>
      <c r="D133" s="47">
        <v>5949.7340800000002</v>
      </c>
      <c r="E133" s="47">
        <v>69046.788</v>
      </c>
      <c r="F133" s="47">
        <f t="shared" si="36"/>
        <v>5401.1818300000014</v>
      </c>
      <c r="G133" s="47">
        <v>22948.432519999998</v>
      </c>
      <c r="H133" s="47">
        <v>6676.8936900000008</v>
      </c>
      <c r="I133" s="47">
        <v>144889.97200000001</v>
      </c>
      <c r="J133" s="47">
        <f t="shared" si="34"/>
        <v>-115264.64579000001</v>
      </c>
      <c r="K133" s="47">
        <v>14970.472230000001</v>
      </c>
      <c r="L133" s="47">
        <v>53089.937490000004</v>
      </c>
      <c r="M133" s="47">
        <v>206924.87599999999</v>
      </c>
      <c r="N133" s="47">
        <f t="shared" si="35"/>
        <v>-138864.46627999999</v>
      </c>
    </row>
    <row r="134" spans="2:14" s="1" customFormat="1" ht="50.1" hidden="1" customHeight="1">
      <c r="B134" s="76" t="s">
        <v>22</v>
      </c>
      <c r="C134" s="48">
        <v>64805.93217</v>
      </c>
      <c r="D134" s="48">
        <v>7263.4015799999997</v>
      </c>
      <c r="E134" s="48">
        <v>81172.418000000005</v>
      </c>
      <c r="F134" s="48">
        <f t="shared" si="36"/>
        <v>-9103.0842499999999</v>
      </c>
      <c r="G134" s="48">
        <v>23995.315620000001</v>
      </c>
      <c r="H134" s="48">
        <v>4830.2444299999997</v>
      </c>
      <c r="I134" s="48">
        <v>170221.785</v>
      </c>
      <c r="J134" s="48">
        <f t="shared" si="34"/>
        <v>-141396.22495</v>
      </c>
      <c r="K134" s="48">
        <v>16800.575219999999</v>
      </c>
      <c r="L134" s="48">
        <v>39816.360260000001</v>
      </c>
      <c r="M134" s="48">
        <v>203771.69200000001</v>
      </c>
      <c r="N134" s="48">
        <f t="shared" si="35"/>
        <v>-147154.75652</v>
      </c>
    </row>
    <row r="135" spans="2:14" s="1" customFormat="1" ht="50.1" hidden="1" customHeight="1">
      <c r="B135" s="77" t="s">
        <v>23</v>
      </c>
      <c r="C135" s="47">
        <v>58560.259669999999</v>
      </c>
      <c r="D135" s="47">
        <v>6206.1387999999997</v>
      </c>
      <c r="E135" s="47">
        <v>76876.842000000004</v>
      </c>
      <c r="F135" s="47">
        <f t="shared" si="36"/>
        <v>-12110.443530000004</v>
      </c>
      <c r="G135" s="47">
        <v>26045.1296</v>
      </c>
      <c r="H135" s="47">
        <v>4374.9147499999999</v>
      </c>
      <c r="I135" s="47">
        <v>141405.859</v>
      </c>
      <c r="J135" s="47">
        <f t="shared" si="34"/>
        <v>-110985.81465</v>
      </c>
      <c r="K135" s="47">
        <v>14802.59273</v>
      </c>
      <c r="L135" s="47">
        <v>45990.316270000003</v>
      </c>
      <c r="M135" s="47">
        <v>200163.77900000001</v>
      </c>
      <c r="N135" s="47">
        <f t="shared" si="35"/>
        <v>-139370.87</v>
      </c>
    </row>
    <row r="136" spans="2:14" s="1" customFormat="1" ht="50.1" hidden="1" customHeight="1">
      <c r="B136" s="76" t="s">
        <v>24</v>
      </c>
      <c r="C136" s="48">
        <v>65092.852619999998</v>
      </c>
      <c r="D136" s="48">
        <v>5642.6602800000001</v>
      </c>
      <c r="E136" s="48">
        <v>76609.263000000006</v>
      </c>
      <c r="F136" s="48">
        <f t="shared" si="36"/>
        <v>-5873.7501000000047</v>
      </c>
      <c r="G136" s="48">
        <v>25117.314999999999</v>
      </c>
      <c r="H136" s="48">
        <v>5553.2507100000003</v>
      </c>
      <c r="I136" s="48">
        <v>149589.59899999999</v>
      </c>
      <c r="J136" s="48">
        <f t="shared" si="34"/>
        <v>-118919.03328999999</v>
      </c>
      <c r="K136" s="48">
        <v>12976.24908</v>
      </c>
      <c r="L136" s="48">
        <v>43517.027280000002</v>
      </c>
      <c r="M136" s="48">
        <v>201775.52299999999</v>
      </c>
      <c r="N136" s="48">
        <f t="shared" si="35"/>
        <v>-145282.24663999997</v>
      </c>
    </row>
    <row r="137" spans="2:14" s="1" customFormat="1" ht="50.1" hidden="1" customHeight="1">
      <c r="B137" s="77" t="s">
        <v>25</v>
      </c>
      <c r="C137" s="47">
        <v>50436.38538</v>
      </c>
      <c r="D137" s="47">
        <v>5717.93995</v>
      </c>
      <c r="E137" s="47">
        <v>77426.933999999994</v>
      </c>
      <c r="F137" s="47">
        <f t="shared" si="36"/>
        <v>-21272.608669999994</v>
      </c>
      <c r="G137" s="47">
        <v>26413.55313</v>
      </c>
      <c r="H137" s="47">
        <v>5929.0466100000003</v>
      </c>
      <c r="I137" s="47">
        <v>147319.41099999999</v>
      </c>
      <c r="J137" s="47">
        <f t="shared" si="34"/>
        <v>-114976.81125999999</v>
      </c>
      <c r="K137" s="47">
        <v>15453.377369999998</v>
      </c>
      <c r="L137" s="47">
        <v>47681.350869999995</v>
      </c>
      <c r="M137" s="47">
        <v>200678.342</v>
      </c>
      <c r="N137" s="47">
        <f t="shared" si="35"/>
        <v>-137543.61376000001</v>
      </c>
    </row>
    <row r="138" spans="2:14" s="1" customFormat="1" ht="50.1" hidden="1" customHeight="1">
      <c r="B138" s="76" t="s">
        <v>26</v>
      </c>
      <c r="C138" s="48">
        <v>70196.628649999999</v>
      </c>
      <c r="D138" s="48">
        <v>5873.9972900000002</v>
      </c>
      <c r="E138" s="48">
        <v>82976.72</v>
      </c>
      <c r="F138" s="48">
        <f t="shared" si="36"/>
        <v>-6906.0940600000031</v>
      </c>
      <c r="G138" s="48">
        <v>28918.439200000001</v>
      </c>
      <c r="H138" s="48">
        <v>7963.8554699999995</v>
      </c>
      <c r="I138" s="48">
        <v>149217.891</v>
      </c>
      <c r="J138" s="48">
        <f t="shared" si="34"/>
        <v>-112335.59633</v>
      </c>
      <c r="K138" s="48">
        <v>14117.65919</v>
      </c>
      <c r="L138" s="48">
        <v>59170.1895</v>
      </c>
      <c r="M138" s="48">
        <v>265584.50400000002</v>
      </c>
      <c r="N138" s="48">
        <f t="shared" si="35"/>
        <v>-192296.65531</v>
      </c>
    </row>
    <row r="139" spans="2:14" s="1" customFormat="1" ht="50.1" hidden="1" customHeight="1">
      <c r="B139" s="77" t="s">
        <v>27</v>
      </c>
      <c r="C139" s="47">
        <v>62736.28095</v>
      </c>
      <c r="D139" s="47">
        <v>7909.8661199999997</v>
      </c>
      <c r="E139" s="47">
        <v>73851.288</v>
      </c>
      <c r="F139" s="47">
        <f t="shared" si="36"/>
        <v>-3205.1409299999941</v>
      </c>
      <c r="G139" s="47">
        <v>24226.729950000001</v>
      </c>
      <c r="H139" s="47">
        <v>10361.164550000001</v>
      </c>
      <c r="I139" s="47">
        <v>140322.94099999999</v>
      </c>
      <c r="J139" s="47">
        <f t="shared" si="34"/>
        <v>-105735.0465</v>
      </c>
      <c r="K139" s="47">
        <v>15761.20606</v>
      </c>
      <c r="L139" s="47">
        <v>67468.285560000004</v>
      </c>
      <c r="M139" s="47">
        <v>240136.16099999999</v>
      </c>
      <c r="N139" s="47">
        <f t="shared" si="35"/>
        <v>-156906.66937999998</v>
      </c>
    </row>
    <row r="140" spans="2:14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2:14" s="1" customFormat="1" ht="50.1" hidden="1" customHeight="1">
      <c r="B141" s="76" t="s">
        <v>16</v>
      </c>
      <c r="C141" s="48">
        <v>65538.033049999998</v>
      </c>
      <c r="D141" s="48">
        <v>9085.5409299999992</v>
      </c>
      <c r="E141" s="48">
        <v>87914.366999999998</v>
      </c>
      <c r="F141" s="48">
        <f t="shared" ref="F141:F152" si="37">C141+D141-E141</f>
        <v>-13290.793019999997</v>
      </c>
      <c r="G141" s="48">
        <v>23061.249909999999</v>
      </c>
      <c r="H141" s="48">
        <v>9887.5375000000004</v>
      </c>
      <c r="I141" s="48">
        <v>137465.34299999999</v>
      </c>
      <c r="J141" s="48">
        <f t="shared" ref="J141:J204" si="38">G141+H141-I141</f>
        <v>-104516.55559</v>
      </c>
      <c r="K141" s="48">
        <v>17091.37875</v>
      </c>
      <c r="L141" s="48">
        <v>53417.177590000007</v>
      </c>
      <c r="M141" s="48">
        <v>224421.50700000001</v>
      </c>
      <c r="N141" s="48">
        <f t="shared" ref="N141:N204" si="39">K141+L141-M141</f>
        <v>-153912.95066</v>
      </c>
    </row>
    <row r="142" spans="2:14" s="1" customFormat="1" ht="50.1" hidden="1" customHeight="1">
      <c r="B142" s="77" t="s">
        <v>17</v>
      </c>
      <c r="C142" s="47">
        <v>81044.120340000009</v>
      </c>
      <c r="D142" s="47">
        <v>8230.7183600000008</v>
      </c>
      <c r="E142" s="47">
        <v>94096.081000000006</v>
      </c>
      <c r="F142" s="47">
        <f t="shared" si="37"/>
        <v>-4821.2422999999981</v>
      </c>
      <c r="G142" s="47">
        <v>27653.079300000001</v>
      </c>
      <c r="H142" s="47">
        <v>6048.0463499999996</v>
      </c>
      <c r="I142" s="47">
        <v>155938.72899999999</v>
      </c>
      <c r="J142" s="47">
        <f t="shared" si="38"/>
        <v>-122237.60334999999</v>
      </c>
      <c r="K142" s="47">
        <v>16545.825789999999</v>
      </c>
      <c r="L142" s="47">
        <v>53951.806530000002</v>
      </c>
      <c r="M142" s="47">
        <v>217043.53400000001</v>
      </c>
      <c r="N142" s="47">
        <f t="shared" si="39"/>
        <v>-146545.90168000001</v>
      </c>
    </row>
    <row r="143" spans="2:14" s="1" customFormat="1" ht="50.1" hidden="1" customHeight="1">
      <c r="B143" s="76" t="s">
        <v>18</v>
      </c>
      <c r="C143" s="48">
        <v>82583.067139999999</v>
      </c>
      <c r="D143" s="48">
        <v>9608.2352100000007</v>
      </c>
      <c r="E143" s="48">
        <v>104639.58900000001</v>
      </c>
      <c r="F143" s="48">
        <f t="shared" si="37"/>
        <v>-12448.286650000009</v>
      </c>
      <c r="G143" s="48">
        <v>30923.159589999999</v>
      </c>
      <c r="H143" s="48">
        <v>6342.9760700000006</v>
      </c>
      <c r="I143" s="48">
        <v>167429.77100000001</v>
      </c>
      <c r="J143" s="48">
        <f t="shared" si="38"/>
        <v>-130163.63534000001</v>
      </c>
      <c r="K143" s="48">
        <v>20884.409350000002</v>
      </c>
      <c r="L143" s="48">
        <v>52296.75419</v>
      </c>
      <c r="M143" s="48">
        <v>248194.084</v>
      </c>
      <c r="N143" s="48">
        <f t="shared" si="39"/>
        <v>-175012.92045999999</v>
      </c>
    </row>
    <row r="144" spans="2:14" s="1" customFormat="1" ht="50.1" hidden="1" customHeight="1">
      <c r="B144" s="77" t="s">
        <v>19</v>
      </c>
      <c r="C144" s="47">
        <v>93449.147750000004</v>
      </c>
      <c r="D144" s="47">
        <v>7506.9748099999997</v>
      </c>
      <c r="E144" s="47">
        <v>98487.592999999993</v>
      </c>
      <c r="F144" s="47">
        <f t="shared" si="37"/>
        <v>2468.52956000001</v>
      </c>
      <c r="G144" s="47">
        <v>37140.10817</v>
      </c>
      <c r="H144" s="47">
        <v>9040.2994199999994</v>
      </c>
      <c r="I144" s="47">
        <v>186087.29399999999</v>
      </c>
      <c r="J144" s="47">
        <f t="shared" si="38"/>
        <v>-139906.88640999998</v>
      </c>
      <c r="K144" s="47">
        <v>20510.814589999998</v>
      </c>
      <c r="L144" s="47">
        <v>56304.449249999998</v>
      </c>
      <c r="M144" s="47">
        <v>273649.52</v>
      </c>
      <c r="N144" s="47">
        <f t="shared" si="39"/>
        <v>-196834.25616000002</v>
      </c>
    </row>
    <row r="145" spans="2:14" s="1" customFormat="1" ht="50.1" hidden="1" customHeight="1">
      <c r="B145" s="76" t="s">
        <v>20</v>
      </c>
      <c r="C145" s="48">
        <v>123071.72874999999</v>
      </c>
      <c r="D145" s="48">
        <v>7716.8148600000004</v>
      </c>
      <c r="E145" s="48">
        <v>101894.571</v>
      </c>
      <c r="F145" s="48">
        <f t="shared" si="37"/>
        <v>28893.972609999997</v>
      </c>
      <c r="G145" s="48">
        <v>38510.027549999999</v>
      </c>
      <c r="H145" s="48">
        <v>7847.1892900000003</v>
      </c>
      <c r="I145" s="48">
        <v>189277.75399999999</v>
      </c>
      <c r="J145" s="48">
        <f t="shared" si="38"/>
        <v>-142920.53715999998</v>
      </c>
      <c r="K145" s="48">
        <v>16198.776960000001</v>
      </c>
      <c r="L145" s="48">
        <v>119441.26528000001</v>
      </c>
      <c r="M145" s="48">
        <v>238639.98</v>
      </c>
      <c r="N145" s="48">
        <f t="shared" si="39"/>
        <v>-102999.93776</v>
      </c>
    </row>
    <row r="146" spans="2:14" s="1" customFormat="1" ht="50.1" hidden="1" customHeight="1">
      <c r="B146" s="77" t="s">
        <v>21</v>
      </c>
      <c r="C146" s="47">
        <v>127691.17073</v>
      </c>
      <c r="D146" s="47">
        <v>9427.2749800000001</v>
      </c>
      <c r="E146" s="47">
        <v>112678.58</v>
      </c>
      <c r="F146" s="47">
        <f t="shared" si="37"/>
        <v>24439.865709999998</v>
      </c>
      <c r="G146" s="47">
        <v>37502.949110000001</v>
      </c>
      <c r="H146" s="47">
        <v>12233.325419999999</v>
      </c>
      <c r="I146" s="47">
        <v>249543.92249999999</v>
      </c>
      <c r="J146" s="47">
        <f t="shared" si="38"/>
        <v>-199807.64796999999</v>
      </c>
      <c r="K146" s="47">
        <v>26464.99034</v>
      </c>
      <c r="L146" s="47">
        <v>43373.027979999999</v>
      </c>
      <c r="M146" s="47">
        <v>252981.87100000001</v>
      </c>
      <c r="N146" s="47">
        <f t="shared" si="39"/>
        <v>-183143.85268000001</v>
      </c>
    </row>
    <row r="147" spans="2:14" s="1" customFormat="1" ht="50.1" hidden="1" customHeight="1">
      <c r="B147" s="76" t="s">
        <v>22</v>
      </c>
      <c r="C147" s="48">
        <v>139232.78962999998</v>
      </c>
      <c r="D147" s="48">
        <v>8212.5483999999997</v>
      </c>
      <c r="E147" s="48">
        <v>116528.61199999999</v>
      </c>
      <c r="F147" s="48">
        <f t="shared" si="37"/>
        <v>30916.726029999991</v>
      </c>
      <c r="G147" s="48">
        <v>40704.916360000003</v>
      </c>
      <c r="H147" s="48">
        <v>8677.5639800000008</v>
      </c>
      <c r="I147" s="48">
        <v>220829.72399999999</v>
      </c>
      <c r="J147" s="48">
        <f t="shared" si="38"/>
        <v>-171447.24365999998</v>
      </c>
      <c r="K147" s="48">
        <v>25560.857250000001</v>
      </c>
      <c r="L147" s="48">
        <v>56852.214369999994</v>
      </c>
      <c r="M147" s="48">
        <v>264280.49699999997</v>
      </c>
      <c r="N147" s="48">
        <f t="shared" si="39"/>
        <v>-181867.42537999997</v>
      </c>
    </row>
    <row r="148" spans="2:14" s="1" customFormat="1" ht="50.1" hidden="1" customHeight="1">
      <c r="B148" s="77" t="s">
        <v>23</v>
      </c>
      <c r="C148" s="47">
        <v>126165.64312000001</v>
      </c>
      <c r="D148" s="47">
        <v>6070.0878899999998</v>
      </c>
      <c r="E148" s="47">
        <v>112274.659</v>
      </c>
      <c r="F148" s="47">
        <f t="shared" si="37"/>
        <v>19961.072010000018</v>
      </c>
      <c r="G148" s="47">
        <v>39777.496460000002</v>
      </c>
      <c r="H148" s="47">
        <v>9001.8174899999995</v>
      </c>
      <c r="I148" s="47">
        <v>185694.50649999999</v>
      </c>
      <c r="J148" s="47">
        <f t="shared" si="38"/>
        <v>-136915.19254999998</v>
      </c>
      <c r="K148" s="47">
        <v>23863.030409999999</v>
      </c>
      <c r="L148" s="47">
        <v>57286.118569999999</v>
      </c>
      <c r="M148" s="47">
        <v>252776.85699999999</v>
      </c>
      <c r="N148" s="47">
        <f t="shared" si="39"/>
        <v>-171627.70801999999</v>
      </c>
    </row>
    <row r="149" spans="2:14" s="1" customFormat="1" ht="50.1" hidden="1" customHeight="1">
      <c r="B149" s="76" t="s">
        <v>24</v>
      </c>
      <c r="C149" s="48">
        <v>144496.07212999999</v>
      </c>
      <c r="D149" s="48">
        <v>8289.7392899999995</v>
      </c>
      <c r="E149" s="48">
        <v>87933.063999999998</v>
      </c>
      <c r="F149" s="48">
        <f t="shared" si="37"/>
        <v>64852.747419999985</v>
      </c>
      <c r="G149" s="48">
        <v>32517.287110000001</v>
      </c>
      <c r="H149" s="48">
        <v>12473.11436</v>
      </c>
      <c r="I149" s="48">
        <v>189481.484</v>
      </c>
      <c r="J149" s="48">
        <f t="shared" si="38"/>
        <v>-144491.08253000001</v>
      </c>
      <c r="K149" s="48">
        <v>15841.47949</v>
      </c>
      <c r="L149" s="48">
        <v>39006.43793</v>
      </c>
      <c r="M149" s="48">
        <v>219402.71599999999</v>
      </c>
      <c r="N149" s="48">
        <f t="shared" si="39"/>
        <v>-164554.79858</v>
      </c>
    </row>
    <row r="150" spans="2:14" s="1" customFormat="1" ht="50.1" hidden="1" customHeight="1">
      <c r="B150" s="77" t="s">
        <v>25</v>
      </c>
      <c r="C150" s="47">
        <v>116195.71535</v>
      </c>
      <c r="D150" s="47">
        <v>12548.002</v>
      </c>
      <c r="E150" s="47">
        <v>92293.251999999993</v>
      </c>
      <c r="F150" s="47">
        <f t="shared" si="37"/>
        <v>36450.465349999999</v>
      </c>
      <c r="G150" s="47">
        <v>33672.119140000003</v>
      </c>
      <c r="H150" s="47">
        <v>12984.12617</v>
      </c>
      <c r="I150" s="47">
        <v>165239.42550000001</v>
      </c>
      <c r="J150" s="47">
        <f t="shared" si="38"/>
        <v>-118583.18019000001</v>
      </c>
      <c r="K150" s="47">
        <v>20308.914049999999</v>
      </c>
      <c r="L150" s="47">
        <v>46797.35671</v>
      </c>
      <c r="M150" s="47">
        <v>236976.43900000001</v>
      </c>
      <c r="N150" s="47">
        <f t="shared" si="39"/>
        <v>-169870.16824000003</v>
      </c>
    </row>
    <row r="151" spans="2:14" s="1" customFormat="1" ht="50.1" hidden="1" customHeight="1">
      <c r="B151" s="76" t="s">
        <v>26</v>
      </c>
      <c r="C151" s="48">
        <v>88952.91949</v>
      </c>
      <c r="D151" s="48">
        <v>7263.7346699999998</v>
      </c>
      <c r="E151" s="48">
        <v>82764.642999999996</v>
      </c>
      <c r="F151" s="48">
        <f t="shared" si="37"/>
        <v>13452.011160000009</v>
      </c>
      <c r="G151" s="48">
        <v>38099.497719999999</v>
      </c>
      <c r="H151" s="48">
        <v>9656.2175800000005</v>
      </c>
      <c r="I151" s="48">
        <v>156122.3235</v>
      </c>
      <c r="J151" s="48">
        <f t="shared" si="38"/>
        <v>-108366.6082</v>
      </c>
      <c r="K151" s="48">
        <v>19551.301170000002</v>
      </c>
      <c r="L151" s="48">
        <v>47109.763630000001</v>
      </c>
      <c r="M151" s="48">
        <v>234731.50200000001</v>
      </c>
      <c r="N151" s="48">
        <f t="shared" si="39"/>
        <v>-168070.43719999999</v>
      </c>
    </row>
    <row r="152" spans="2:14" s="1" customFormat="1" ht="50.1" hidden="1" customHeight="1">
      <c r="B152" s="77" t="s">
        <v>27</v>
      </c>
      <c r="C152" s="47">
        <v>57272.1878</v>
      </c>
      <c r="D152" s="47">
        <v>6054.6391800000001</v>
      </c>
      <c r="E152" s="47">
        <v>76361.875</v>
      </c>
      <c r="F152" s="47">
        <f t="shared" si="37"/>
        <v>-13035.048020000002</v>
      </c>
      <c r="G152" s="47">
        <v>30162.479769999998</v>
      </c>
      <c r="H152" s="47">
        <v>8957.7896600000004</v>
      </c>
      <c r="I152" s="47">
        <v>163956.1035</v>
      </c>
      <c r="J152" s="47">
        <f t="shared" si="38"/>
        <v>-124835.83407</v>
      </c>
      <c r="K152" s="47">
        <v>13221.320689999999</v>
      </c>
      <c r="L152" s="47">
        <v>43870.442049999998</v>
      </c>
      <c r="M152" s="47">
        <v>177111.40599999999</v>
      </c>
      <c r="N152" s="47">
        <f t="shared" si="39"/>
        <v>-120019.64325999998</v>
      </c>
    </row>
    <row r="153" spans="2:14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2:14" s="1" customFormat="1" ht="50.1" hidden="1" customHeight="1">
      <c r="B154" s="76" t="s">
        <v>16</v>
      </c>
      <c r="C154" s="48">
        <v>71037.368889999998</v>
      </c>
      <c r="D154" s="48">
        <v>6852.6300099999999</v>
      </c>
      <c r="E154" s="48">
        <v>75435.478000000003</v>
      </c>
      <c r="F154" s="48">
        <f t="shared" ref="F154:F165" si="40">C154+D154-E154</f>
        <v>2454.5208999999886</v>
      </c>
      <c r="G154" s="48">
        <v>34091.904299999995</v>
      </c>
      <c r="H154" s="48">
        <v>6576.8583799999997</v>
      </c>
      <c r="I154" s="48">
        <v>161524.53200000001</v>
      </c>
      <c r="J154" s="48">
        <f t="shared" si="38"/>
        <v>-120855.76932000002</v>
      </c>
      <c r="K154" s="48">
        <v>14615.65906</v>
      </c>
      <c r="L154" s="48">
        <v>48186.78716</v>
      </c>
      <c r="M154" s="48">
        <v>203188.764</v>
      </c>
      <c r="N154" s="48">
        <f t="shared" si="39"/>
        <v>-140386.31777999998</v>
      </c>
    </row>
    <row r="155" spans="2:14" s="1" customFormat="1" ht="50.1" hidden="1" customHeight="1">
      <c r="B155" s="77" t="s">
        <v>17</v>
      </c>
      <c r="C155" s="47">
        <v>56369.173759999998</v>
      </c>
      <c r="D155" s="47">
        <v>7112.4343799999997</v>
      </c>
      <c r="E155" s="47">
        <v>71735.131999999998</v>
      </c>
      <c r="F155" s="47">
        <f t="shared" si="40"/>
        <v>-8253.5238600000012</v>
      </c>
      <c r="G155" s="47">
        <v>32073.14561</v>
      </c>
      <c r="H155" s="47">
        <v>8642.6930399999983</v>
      </c>
      <c r="I155" s="47">
        <v>115583.91800000001</v>
      </c>
      <c r="J155" s="47">
        <f t="shared" si="38"/>
        <v>-74868.079350000015</v>
      </c>
      <c r="K155" s="47">
        <v>16006.193080000001</v>
      </c>
      <c r="L155" s="47">
        <v>42418.616369999996</v>
      </c>
      <c r="M155" s="47">
        <v>185075.649</v>
      </c>
      <c r="N155" s="47">
        <f t="shared" si="39"/>
        <v>-126650.83955</v>
      </c>
    </row>
    <row r="156" spans="2:14" s="1" customFormat="1" ht="50.1" hidden="1" customHeight="1">
      <c r="B156" s="76" t="s">
        <v>18</v>
      </c>
      <c r="C156" s="48">
        <v>67595.844469999996</v>
      </c>
      <c r="D156" s="48">
        <v>6785.8515099999995</v>
      </c>
      <c r="E156" s="48">
        <v>84981.407000000007</v>
      </c>
      <c r="F156" s="48">
        <f t="shared" si="40"/>
        <v>-10599.711020000017</v>
      </c>
      <c r="G156" s="48">
        <v>38312.598250000003</v>
      </c>
      <c r="H156" s="48">
        <v>7146.8696100000006</v>
      </c>
      <c r="I156" s="48">
        <v>119764.702</v>
      </c>
      <c r="J156" s="48">
        <f t="shared" si="38"/>
        <v>-74305.23414</v>
      </c>
      <c r="K156" s="48">
        <v>15919.71003</v>
      </c>
      <c r="L156" s="48">
        <v>45673.909450000006</v>
      </c>
      <c r="M156" s="48">
        <v>235670.54300000001</v>
      </c>
      <c r="N156" s="48">
        <f t="shared" si="39"/>
        <v>-174076.92352000001</v>
      </c>
    </row>
    <row r="157" spans="2:14" s="1" customFormat="1" ht="50.1" hidden="1" customHeight="1">
      <c r="B157" s="77" t="s">
        <v>19</v>
      </c>
      <c r="C157" s="47">
        <v>70591.957370000004</v>
      </c>
      <c r="D157" s="47">
        <v>7576.0350199999993</v>
      </c>
      <c r="E157" s="47">
        <v>89567.953999999998</v>
      </c>
      <c r="F157" s="47">
        <f t="shared" si="40"/>
        <v>-11399.961609999998</v>
      </c>
      <c r="G157" s="47">
        <v>38094.450819999998</v>
      </c>
      <c r="H157" s="47">
        <v>6858.5433700000003</v>
      </c>
      <c r="I157" s="47">
        <v>122162.156</v>
      </c>
      <c r="J157" s="47">
        <f t="shared" si="38"/>
        <v>-77209.161810000005</v>
      </c>
      <c r="K157" s="47">
        <v>16773.871490000001</v>
      </c>
      <c r="L157" s="47">
        <v>44944.686659999999</v>
      </c>
      <c r="M157" s="47">
        <v>232989.41500000001</v>
      </c>
      <c r="N157" s="47">
        <f t="shared" si="39"/>
        <v>-171270.85685000001</v>
      </c>
    </row>
    <row r="158" spans="2:14" s="1" customFormat="1" ht="50.1" hidden="1" customHeight="1">
      <c r="B158" s="76" t="s">
        <v>20</v>
      </c>
      <c r="C158" s="48">
        <v>78060.304739999992</v>
      </c>
      <c r="D158" s="48">
        <v>8313.9514799999997</v>
      </c>
      <c r="E158" s="48">
        <v>86861.069000000003</v>
      </c>
      <c r="F158" s="48">
        <f t="shared" si="40"/>
        <v>-486.81278000000748</v>
      </c>
      <c r="G158" s="48">
        <v>33756.58829</v>
      </c>
      <c r="H158" s="48">
        <v>6188.0964599999998</v>
      </c>
      <c r="I158" s="48">
        <v>165971.48800000001</v>
      </c>
      <c r="J158" s="48">
        <f t="shared" si="38"/>
        <v>-126026.80325000001</v>
      </c>
      <c r="K158" s="48">
        <v>18778.513360000001</v>
      </c>
      <c r="L158" s="48">
        <v>50062.882880000005</v>
      </c>
      <c r="M158" s="48">
        <v>195817.80600000001</v>
      </c>
      <c r="N158" s="48">
        <f t="shared" si="39"/>
        <v>-126976.40976000001</v>
      </c>
    </row>
    <row r="159" spans="2:14" s="1" customFormat="1" ht="50.1" hidden="1" customHeight="1">
      <c r="B159" s="77" t="s">
        <v>21</v>
      </c>
      <c r="C159" s="47">
        <v>84711.649640000003</v>
      </c>
      <c r="D159" s="47">
        <v>8506.2332999999999</v>
      </c>
      <c r="E159" s="47">
        <v>90878.097999999998</v>
      </c>
      <c r="F159" s="47">
        <f t="shared" si="40"/>
        <v>2339.7849400000123</v>
      </c>
      <c r="G159" s="47">
        <v>31704.564780000001</v>
      </c>
      <c r="H159" s="47">
        <v>8297.0887300000013</v>
      </c>
      <c r="I159" s="47">
        <v>162804.73699999999</v>
      </c>
      <c r="J159" s="47">
        <f t="shared" si="38"/>
        <v>-122803.08348999999</v>
      </c>
      <c r="K159" s="47">
        <v>19296.23648</v>
      </c>
      <c r="L159" s="47">
        <v>44125.426979999997</v>
      </c>
      <c r="M159" s="47">
        <v>209232.33300000001</v>
      </c>
      <c r="N159" s="47">
        <f t="shared" si="39"/>
        <v>-145810.66954000003</v>
      </c>
    </row>
    <row r="160" spans="2:14" s="1" customFormat="1" ht="50.1" hidden="1" customHeight="1">
      <c r="B160" s="76" t="s">
        <v>22</v>
      </c>
      <c r="C160" s="48">
        <v>70317.785000000003</v>
      </c>
      <c r="D160" s="48">
        <v>6881.4586399999998</v>
      </c>
      <c r="E160" s="48">
        <v>96042.933999999994</v>
      </c>
      <c r="F160" s="48">
        <f t="shared" si="40"/>
        <v>-18843.690359999993</v>
      </c>
      <c r="G160" s="48">
        <v>33172.592770000003</v>
      </c>
      <c r="H160" s="48">
        <v>7084.3549999999996</v>
      </c>
      <c r="I160" s="48">
        <v>157938.95499999999</v>
      </c>
      <c r="J160" s="48">
        <f t="shared" si="38"/>
        <v>-117682.00722999999</v>
      </c>
      <c r="K160" s="48">
        <v>17560.5013</v>
      </c>
      <c r="L160" s="48">
        <v>32238.541590000001</v>
      </c>
      <c r="M160" s="48">
        <v>242697.209</v>
      </c>
      <c r="N160" s="48">
        <f t="shared" si="39"/>
        <v>-192898.16610999999</v>
      </c>
    </row>
    <row r="161" spans="2:14" s="1" customFormat="1" ht="50.1" hidden="1" customHeight="1">
      <c r="B161" s="77" t="s">
        <v>23</v>
      </c>
      <c r="C161" s="47">
        <v>69045.919540000003</v>
      </c>
      <c r="D161" s="47">
        <v>6616.7422300000007</v>
      </c>
      <c r="E161" s="47">
        <v>97416.256999999998</v>
      </c>
      <c r="F161" s="47">
        <f t="shared" si="40"/>
        <v>-21753.595229999992</v>
      </c>
      <c r="G161" s="47">
        <v>36823.881979999998</v>
      </c>
      <c r="H161" s="47">
        <v>7366.3704500000003</v>
      </c>
      <c r="I161" s="47">
        <v>160891.084</v>
      </c>
      <c r="J161" s="47">
        <f t="shared" si="38"/>
        <v>-116700.83157000001</v>
      </c>
      <c r="K161" s="47">
        <v>16193.144560000001</v>
      </c>
      <c r="L161" s="47">
        <v>30847.568960000001</v>
      </c>
      <c r="M161" s="47">
        <v>214517.38699999999</v>
      </c>
      <c r="N161" s="47">
        <f t="shared" si="39"/>
        <v>-167476.67348</v>
      </c>
    </row>
    <row r="162" spans="2:14" s="1" customFormat="1" ht="50.1" hidden="1" customHeight="1">
      <c r="B162" s="76" t="s">
        <v>24</v>
      </c>
      <c r="C162" s="48">
        <v>64245.849099999999</v>
      </c>
      <c r="D162" s="48">
        <v>5348.4231300000001</v>
      </c>
      <c r="E162" s="48">
        <v>77668.739000000001</v>
      </c>
      <c r="F162" s="48">
        <f t="shared" si="40"/>
        <v>-8074.4667699999991</v>
      </c>
      <c r="G162" s="48">
        <v>27245.469390000002</v>
      </c>
      <c r="H162" s="48">
        <v>4009.8055399999998</v>
      </c>
      <c r="I162" s="48">
        <v>133812.427</v>
      </c>
      <c r="J162" s="48">
        <f t="shared" si="38"/>
        <v>-102557.15207</v>
      </c>
      <c r="K162" s="48">
        <v>11330.303679999999</v>
      </c>
      <c r="L162" s="48">
        <v>16347.106699999998</v>
      </c>
      <c r="M162" s="48">
        <v>198362.38699999999</v>
      </c>
      <c r="N162" s="48">
        <f t="shared" si="39"/>
        <v>-170684.97662</v>
      </c>
    </row>
    <row r="163" spans="2:14" s="1" customFormat="1" ht="50.1" hidden="1" customHeight="1">
      <c r="B163" s="77" t="s">
        <v>25</v>
      </c>
      <c r="C163" s="47">
        <v>77666.565269999992</v>
      </c>
      <c r="D163" s="47">
        <v>6496.8426300000001</v>
      </c>
      <c r="E163" s="47">
        <v>102996.368</v>
      </c>
      <c r="F163" s="47">
        <f t="shared" si="40"/>
        <v>-18832.960100000011</v>
      </c>
      <c r="G163" s="47">
        <v>36751.370909999998</v>
      </c>
      <c r="H163" s="47">
        <v>7310.9951600000004</v>
      </c>
      <c r="I163" s="47">
        <v>166463.78049999999</v>
      </c>
      <c r="J163" s="47">
        <f t="shared" si="38"/>
        <v>-122401.41443</v>
      </c>
      <c r="K163" s="47">
        <v>26410.469420000001</v>
      </c>
      <c r="L163" s="47">
        <v>26402.371149999999</v>
      </c>
      <c r="M163" s="47">
        <v>229559.16200000001</v>
      </c>
      <c r="N163" s="47">
        <f t="shared" si="39"/>
        <v>-176746.32143000001</v>
      </c>
    </row>
    <row r="164" spans="2:14" s="1" customFormat="1" ht="50.1" hidden="1" customHeight="1">
      <c r="B164" s="76" t="s">
        <v>26</v>
      </c>
      <c r="C164" s="48">
        <v>68107.920259999999</v>
      </c>
      <c r="D164" s="48">
        <v>8331.3310899999997</v>
      </c>
      <c r="E164" s="48">
        <v>89037.876000000004</v>
      </c>
      <c r="F164" s="48">
        <f t="shared" si="40"/>
        <v>-12598.624649999998</v>
      </c>
      <c r="G164" s="48">
        <v>29063.680489999999</v>
      </c>
      <c r="H164" s="48">
        <v>7810.7527399999999</v>
      </c>
      <c r="I164" s="48">
        <v>127314.126</v>
      </c>
      <c r="J164" s="48">
        <f t="shared" si="38"/>
        <v>-90439.692770000009</v>
      </c>
      <c r="K164" s="48">
        <v>14576.692070000001</v>
      </c>
      <c r="L164" s="48">
        <v>20781.365289999998</v>
      </c>
      <c r="M164" s="48">
        <v>201234.73</v>
      </c>
      <c r="N164" s="48">
        <f t="shared" si="39"/>
        <v>-165876.67264</v>
      </c>
    </row>
    <row r="165" spans="2:14" s="1" customFormat="1" ht="50.1" hidden="1" customHeight="1">
      <c r="B165" s="77" t="s">
        <v>27</v>
      </c>
      <c r="C165" s="47">
        <v>101205.33773</v>
      </c>
      <c r="D165" s="47">
        <v>13951.28118</v>
      </c>
      <c r="E165" s="47">
        <v>108041.575</v>
      </c>
      <c r="F165" s="47">
        <f t="shared" si="40"/>
        <v>7115.0439100000076</v>
      </c>
      <c r="G165" s="47">
        <v>33842.857219999998</v>
      </c>
      <c r="H165" s="47">
        <v>6737.9344099999998</v>
      </c>
      <c r="I165" s="47">
        <v>157160.315</v>
      </c>
      <c r="J165" s="47">
        <f t="shared" si="38"/>
        <v>-116579.52337000001</v>
      </c>
      <c r="K165" s="47">
        <v>16057.139439999999</v>
      </c>
      <c r="L165" s="47">
        <v>24865.627350000002</v>
      </c>
      <c r="M165" s="47">
        <v>296390.32</v>
      </c>
      <c r="N165" s="47">
        <f t="shared" si="39"/>
        <v>-255467.55321000001</v>
      </c>
    </row>
    <row r="166" spans="2:14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2:14" s="1" customFormat="1" ht="50.1" hidden="1" customHeight="1">
      <c r="B167" s="76" t="s">
        <v>16</v>
      </c>
      <c r="C167" s="48">
        <v>73994.091979999997</v>
      </c>
      <c r="D167" s="48">
        <v>12539.927619999999</v>
      </c>
      <c r="E167" s="48">
        <v>96275.853000000003</v>
      </c>
      <c r="F167" s="48">
        <f t="shared" ref="F167:F178" si="41">C167+D167-E167</f>
        <v>-9741.8334000000032</v>
      </c>
      <c r="G167" s="48">
        <v>31137.6145</v>
      </c>
      <c r="H167" s="48">
        <v>6085.3519000000006</v>
      </c>
      <c r="I167" s="48">
        <v>133339.42600000001</v>
      </c>
      <c r="J167" s="48">
        <f t="shared" si="38"/>
        <v>-96116.459600000002</v>
      </c>
      <c r="K167" s="48">
        <v>22491.566920000001</v>
      </c>
      <c r="L167" s="48">
        <v>17384.553889999999</v>
      </c>
      <c r="M167" s="48">
        <v>203778.01300000001</v>
      </c>
      <c r="N167" s="48">
        <f t="shared" si="39"/>
        <v>-163901.89219000001</v>
      </c>
    </row>
    <row r="168" spans="2:14" s="1" customFormat="1" ht="50.1" hidden="1" customHeight="1">
      <c r="B168" s="77" t="s">
        <v>17</v>
      </c>
      <c r="C168" s="47">
        <v>66996.678630000009</v>
      </c>
      <c r="D168" s="47">
        <v>10740.4442</v>
      </c>
      <c r="E168" s="47">
        <v>86685.702999999994</v>
      </c>
      <c r="F168" s="47">
        <f t="shared" si="41"/>
        <v>-8948.5801699999865</v>
      </c>
      <c r="G168" s="47">
        <v>33808.508399999999</v>
      </c>
      <c r="H168" s="47">
        <v>5539.4577800000006</v>
      </c>
      <c r="I168" s="47">
        <v>121053.639</v>
      </c>
      <c r="J168" s="47">
        <f t="shared" si="38"/>
        <v>-81705.672819999992</v>
      </c>
      <c r="K168" s="47">
        <v>16559.040820000002</v>
      </c>
      <c r="L168" s="47">
        <v>22881.668329999997</v>
      </c>
      <c r="M168" s="47">
        <v>197253.92499999999</v>
      </c>
      <c r="N168" s="47">
        <f t="shared" si="39"/>
        <v>-157813.21584999998</v>
      </c>
    </row>
    <row r="169" spans="2:14" s="1" customFormat="1" ht="50.1" hidden="1" customHeight="1">
      <c r="B169" s="76" t="s">
        <v>18</v>
      </c>
      <c r="C169" s="48">
        <v>83148.535999999993</v>
      </c>
      <c r="D169" s="48">
        <v>9598.1679999999997</v>
      </c>
      <c r="E169" s="48">
        <v>109790.34600000001</v>
      </c>
      <c r="F169" s="48">
        <f t="shared" si="41"/>
        <v>-17043.642000000007</v>
      </c>
      <c r="G169" s="48">
        <v>39681.436999999998</v>
      </c>
      <c r="H169" s="48">
        <v>7008.442</v>
      </c>
      <c r="I169" s="48">
        <v>145103.647</v>
      </c>
      <c r="J169" s="48">
        <f t="shared" si="38"/>
        <v>-98413.767999999996</v>
      </c>
      <c r="K169" s="48">
        <v>20159.671999999999</v>
      </c>
      <c r="L169" s="48">
        <v>24343.597000000002</v>
      </c>
      <c r="M169" s="48">
        <v>237195.63099999999</v>
      </c>
      <c r="N169" s="48">
        <f t="shared" si="39"/>
        <v>-192692.36199999999</v>
      </c>
    </row>
    <row r="170" spans="2:14" s="1" customFormat="1" ht="50.1" hidden="1" customHeight="1">
      <c r="B170" s="77" t="s">
        <v>19</v>
      </c>
      <c r="C170" s="47">
        <v>88801.513999999996</v>
      </c>
      <c r="D170" s="47">
        <v>11705.785</v>
      </c>
      <c r="E170" s="47">
        <v>104085.15700000001</v>
      </c>
      <c r="F170" s="47">
        <f t="shared" si="41"/>
        <v>-3577.8580000000075</v>
      </c>
      <c r="G170" s="47">
        <v>42538.254999999997</v>
      </c>
      <c r="H170" s="47">
        <v>8476.2099999999991</v>
      </c>
      <c r="I170" s="47">
        <v>147282.81</v>
      </c>
      <c r="J170" s="47">
        <f t="shared" si="38"/>
        <v>-96268.345000000001</v>
      </c>
      <c r="K170" s="47">
        <v>26144.803</v>
      </c>
      <c r="L170" s="47">
        <v>32088.895</v>
      </c>
      <c r="M170" s="47">
        <v>235008.86</v>
      </c>
      <c r="N170" s="47">
        <f t="shared" si="39"/>
        <v>-176775.16199999998</v>
      </c>
    </row>
    <row r="171" spans="2:14" s="1" customFormat="1" ht="50.1" hidden="1" customHeight="1">
      <c r="B171" s="76" t="s">
        <v>20</v>
      </c>
      <c r="C171" s="48">
        <v>85321.562999999995</v>
      </c>
      <c r="D171" s="48">
        <v>11442.078</v>
      </c>
      <c r="E171" s="48">
        <v>101853.53</v>
      </c>
      <c r="F171" s="48">
        <f t="shared" si="41"/>
        <v>-5089.8890000000101</v>
      </c>
      <c r="G171" s="48">
        <v>39533.491000000002</v>
      </c>
      <c r="H171" s="48">
        <v>6715.09</v>
      </c>
      <c r="I171" s="48">
        <v>162232.084</v>
      </c>
      <c r="J171" s="48">
        <f t="shared" si="38"/>
        <v>-115983.503</v>
      </c>
      <c r="K171" s="48">
        <v>16534.550999999999</v>
      </c>
      <c r="L171" s="48">
        <v>18805.478999999999</v>
      </c>
      <c r="M171" s="48">
        <v>179736.04199999999</v>
      </c>
      <c r="N171" s="48">
        <f t="shared" si="39"/>
        <v>-144396.01199999999</v>
      </c>
    </row>
    <row r="172" spans="2:14" s="1" customFormat="1" ht="50.1" hidden="1" customHeight="1">
      <c r="B172" s="77" t="s">
        <v>21</v>
      </c>
      <c r="C172" s="47">
        <v>106838.158</v>
      </c>
      <c r="D172" s="47">
        <v>12453.991</v>
      </c>
      <c r="E172" s="47">
        <v>109257.836</v>
      </c>
      <c r="F172" s="47">
        <f t="shared" si="41"/>
        <v>10034.312999999995</v>
      </c>
      <c r="G172" s="47">
        <v>34862.726000000002</v>
      </c>
      <c r="H172" s="47">
        <v>7516.2</v>
      </c>
      <c r="I172" s="47">
        <v>174796.27900000001</v>
      </c>
      <c r="J172" s="47">
        <f t="shared" si="38"/>
        <v>-132417.353</v>
      </c>
      <c r="K172" s="47">
        <v>17950.108</v>
      </c>
      <c r="L172" s="47">
        <v>28087.014999999999</v>
      </c>
      <c r="M172" s="47">
        <v>278008.88</v>
      </c>
      <c r="N172" s="47">
        <f t="shared" si="39"/>
        <v>-231971.75700000001</v>
      </c>
    </row>
    <row r="173" spans="2:14" s="1" customFormat="1" ht="50.1" hidden="1" customHeight="1">
      <c r="B173" s="76" t="s">
        <v>22</v>
      </c>
      <c r="C173" s="48">
        <v>90159.175000000003</v>
      </c>
      <c r="D173" s="48">
        <v>9129.6239999999998</v>
      </c>
      <c r="E173" s="48">
        <v>98740.335000000006</v>
      </c>
      <c r="F173" s="48">
        <f t="shared" si="41"/>
        <v>548.46399999999267</v>
      </c>
      <c r="G173" s="48">
        <v>42891.436000000002</v>
      </c>
      <c r="H173" s="48">
        <v>8104.2910000000002</v>
      </c>
      <c r="I173" s="48">
        <v>159240.97099999999</v>
      </c>
      <c r="J173" s="48">
        <f t="shared" si="38"/>
        <v>-108245.24399999999</v>
      </c>
      <c r="K173" s="48">
        <v>19373.866000000002</v>
      </c>
      <c r="L173" s="48">
        <v>31216.805</v>
      </c>
      <c r="M173" s="48">
        <v>199352.541</v>
      </c>
      <c r="N173" s="48">
        <f t="shared" si="39"/>
        <v>-148761.87</v>
      </c>
    </row>
    <row r="174" spans="2:14" s="1" customFormat="1" ht="50.1" hidden="1" customHeight="1">
      <c r="B174" s="77" t="s">
        <v>23</v>
      </c>
      <c r="C174" s="47">
        <v>74289.471000000005</v>
      </c>
      <c r="D174" s="47">
        <v>7187.143</v>
      </c>
      <c r="E174" s="47">
        <v>105120.02800000001</v>
      </c>
      <c r="F174" s="47">
        <f t="shared" si="41"/>
        <v>-23643.414000000004</v>
      </c>
      <c r="G174" s="47">
        <v>36157.324999999997</v>
      </c>
      <c r="H174" s="47">
        <v>9310.2929999999997</v>
      </c>
      <c r="I174" s="47">
        <v>167582.394</v>
      </c>
      <c r="J174" s="47">
        <f t="shared" si="38"/>
        <v>-122114.77600000001</v>
      </c>
      <c r="K174" s="47">
        <v>22383.109</v>
      </c>
      <c r="L174" s="47">
        <v>27207.1</v>
      </c>
      <c r="M174" s="47">
        <v>200741.15100000001</v>
      </c>
      <c r="N174" s="47">
        <f t="shared" si="39"/>
        <v>-151150.94200000001</v>
      </c>
    </row>
    <row r="175" spans="2:14" s="1" customFormat="1" ht="50.1" hidden="1" customHeight="1">
      <c r="B175" s="76" t="s">
        <v>24</v>
      </c>
      <c r="C175" s="48">
        <v>113749.561</v>
      </c>
      <c r="D175" s="48">
        <v>6997.5749999999998</v>
      </c>
      <c r="E175" s="48">
        <v>99085.51</v>
      </c>
      <c r="F175" s="48">
        <f t="shared" si="41"/>
        <v>21661.626000000004</v>
      </c>
      <c r="G175" s="48">
        <v>33161.237999999998</v>
      </c>
      <c r="H175" s="48">
        <v>9447.77</v>
      </c>
      <c r="I175" s="48">
        <v>152497.15400000001</v>
      </c>
      <c r="J175" s="48">
        <f t="shared" si="38"/>
        <v>-109888.14600000001</v>
      </c>
      <c r="K175" s="48">
        <v>12503.04</v>
      </c>
      <c r="L175" s="48">
        <v>27392.81</v>
      </c>
      <c r="M175" s="48">
        <v>195262.533</v>
      </c>
      <c r="N175" s="48">
        <f t="shared" si="39"/>
        <v>-155366.68299999999</v>
      </c>
    </row>
    <row r="176" spans="2:14" s="1" customFormat="1" ht="50.1" hidden="1" customHeight="1">
      <c r="B176" s="77" t="s">
        <v>25</v>
      </c>
      <c r="C176" s="47">
        <v>89652.092000000004</v>
      </c>
      <c r="D176" s="47">
        <v>12912.05</v>
      </c>
      <c r="E176" s="47">
        <v>101455.91</v>
      </c>
      <c r="F176" s="47">
        <f t="shared" si="41"/>
        <v>1108.2320000000036</v>
      </c>
      <c r="G176" s="47">
        <v>40620.754999999997</v>
      </c>
      <c r="H176" s="47">
        <v>9279.9809999999998</v>
      </c>
      <c r="I176" s="47">
        <v>180982.788</v>
      </c>
      <c r="J176" s="47">
        <f t="shared" si="38"/>
        <v>-131082.052</v>
      </c>
      <c r="K176" s="47">
        <v>19176.143</v>
      </c>
      <c r="L176" s="47">
        <v>24840.330999999998</v>
      </c>
      <c r="M176" s="47">
        <v>195463.48</v>
      </c>
      <c r="N176" s="47">
        <f t="shared" si="39"/>
        <v>-151447.00599999999</v>
      </c>
    </row>
    <row r="177" spans="2:14" s="1" customFormat="1" ht="50.1" hidden="1" customHeight="1">
      <c r="B177" s="76" t="s">
        <v>26</v>
      </c>
      <c r="C177" s="48">
        <v>83022.960000000006</v>
      </c>
      <c r="D177" s="48">
        <v>10873.874</v>
      </c>
      <c r="E177" s="48">
        <v>100996.757</v>
      </c>
      <c r="F177" s="48">
        <f t="shared" si="41"/>
        <v>-7099.9229999999952</v>
      </c>
      <c r="G177" s="48">
        <v>35416.228000000003</v>
      </c>
      <c r="H177" s="48">
        <v>7787.41</v>
      </c>
      <c r="I177" s="48">
        <v>139784.636</v>
      </c>
      <c r="J177" s="48">
        <f t="shared" si="38"/>
        <v>-96580.997999999992</v>
      </c>
      <c r="K177" s="48">
        <v>18236.319</v>
      </c>
      <c r="L177" s="48">
        <v>16575.21</v>
      </c>
      <c r="M177" s="48">
        <v>172886.93400000001</v>
      </c>
      <c r="N177" s="48">
        <f t="shared" si="39"/>
        <v>-138075.40500000003</v>
      </c>
    </row>
    <row r="178" spans="2:14" s="1" customFormat="1" ht="50.1" hidden="1" customHeight="1">
      <c r="B178" s="77" t="s">
        <v>27</v>
      </c>
      <c r="C178" s="47">
        <v>140759.04000000001</v>
      </c>
      <c r="D178" s="47">
        <v>13852.075000000001</v>
      </c>
      <c r="E178" s="47">
        <v>110511.895</v>
      </c>
      <c r="F178" s="47">
        <f t="shared" si="41"/>
        <v>44099.220000000016</v>
      </c>
      <c r="G178" s="47">
        <v>40965.610999999997</v>
      </c>
      <c r="H178" s="47">
        <v>11387.001</v>
      </c>
      <c r="I178" s="47">
        <v>180952.68100000001</v>
      </c>
      <c r="J178" s="47">
        <f t="shared" si="38"/>
        <v>-128600.06900000002</v>
      </c>
      <c r="K178" s="47">
        <v>18613.402999999998</v>
      </c>
      <c r="L178" s="47">
        <v>20988.210999999999</v>
      </c>
      <c r="M178" s="47">
        <v>199682.96100000001</v>
      </c>
      <c r="N178" s="47">
        <f t="shared" si="39"/>
        <v>-160081.34700000001</v>
      </c>
    </row>
    <row r="179" spans="2:14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2:14" s="1" customFormat="1" ht="50.1" hidden="1" customHeight="1">
      <c r="B180" s="76" t="s">
        <v>16</v>
      </c>
      <c r="C180" s="48">
        <v>79052.513999999996</v>
      </c>
      <c r="D180" s="48">
        <v>8492.8359999999993</v>
      </c>
      <c r="E180" s="48">
        <v>112098.845</v>
      </c>
      <c r="F180" s="48">
        <f t="shared" ref="F180:F191" si="42">C180+D180-E180</f>
        <v>-24553.49500000001</v>
      </c>
      <c r="G180" s="48">
        <v>36067.411999999997</v>
      </c>
      <c r="H180" s="48">
        <v>9594.1720000000005</v>
      </c>
      <c r="I180" s="48">
        <v>175180.59099999999</v>
      </c>
      <c r="J180" s="48">
        <f t="shared" si="38"/>
        <v>-129519.00699999998</v>
      </c>
      <c r="K180" s="48">
        <v>18331.331999999999</v>
      </c>
      <c r="L180" s="48">
        <v>39345.057999999997</v>
      </c>
      <c r="M180" s="48">
        <v>243073.43700000001</v>
      </c>
      <c r="N180" s="48">
        <f t="shared" si="39"/>
        <v>-185397.04700000002</v>
      </c>
    </row>
    <row r="181" spans="2:14" s="1" customFormat="1" ht="50.1" hidden="1" customHeight="1">
      <c r="B181" s="77" t="s">
        <v>17</v>
      </c>
      <c r="C181" s="47">
        <v>94144.012000000002</v>
      </c>
      <c r="D181" s="47">
        <v>14123.924999999999</v>
      </c>
      <c r="E181" s="47">
        <v>111644.397</v>
      </c>
      <c r="F181" s="47">
        <f t="shared" si="42"/>
        <v>-3376.4599999999919</v>
      </c>
      <c r="G181" s="47">
        <v>31069.558000000001</v>
      </c>
      <c r="H181" s="47">
        <v>7862.7389999999996</v>
      </c>
      <c r="I181" s="47">
        <v>157022.071</v>
      </c>
      <c r="J181" s="47">
        <f t="shared" si="38"/>
        <v>-118089.774</v>
      </c>
      <c r="K181" s="47">
        <v>29753.244999999999</v>
      </c>
      <c r="L181" s="47">
        <v>21603.592000000001</v>
      </c>
      <c r="M181" s="47">
        <v>199631.23218000002</v>
      </c>
      <c r="N181" s="47">
        <f t="shared" si="39"/>
        <v>-148274.39518000002</v>
      </c>
    </row>
    <row r="182" spans="2:14" s="1" customFormat="1" ht="50.1" hidden="1" customHeight="1">
      <c r="B182" s="76" t="s">
        <v>18</v>
      </c>
      <c r="C182" s="48">
        <v>76087.303</v>
      </c>
      <c r="D182" s="48">
        <v>16016.767</v>
      </c>
      <c r="E182" s="48">
        <v>122653.311</v>
      </c>
      <c r="F182" s="48">
        <f t="shared" si="42"/>
        <v>-30549.240999999995</v>
      </c>
      <c r="G182" s="48">
        <v>54989.446000000004</v>
      </c>
      <c r="H182" s="48">
        <v>7706.8469999999998</v>
      </c>
      <c r="I182" s="48">
        <v>180280.84</v>
      </c>
      <c r="J182" s="48">
        <f t="shared" si="38"/>
        <v>-117584.54699999999</v>
      </c>
      <c r="K182" s="48">
        <v>20950.026999999998</v>
      </c>
      <c r="L182" s="48">
        <v>20332.12</v>
      </c>
      <c r="M182" s="48">
        <v>207130.41</v>
      </c>
      <c r="N182" s="48">
        <f t="shared" si="39"/>
        <v>-165848.26300000001</v>
      </c>
    </row>
    <row r="183" spans="2:14" s="1" customFormat="1" ht="50.1" hidden="1" customHeight="1">
      <c r="B183" s="77" t="s">
        <v>19</v>
      </c>
      <c r="C183" s="47">
        <v>89727.686000000002</v>
      </c>
      <c r="D183" s="47">
        <v>11320.174000000001</v>
      </c>
      <c r="E183" s="47">
        <v>120233.359</v>
      </c>
      <c r="F183" s="47">
        <f t="shared" si="42"/>
        <v>-19185.498999999996</v>
      </c>
      <c r="G183" s="47">
        <v>41531.216999999997</v>
      </c>
      <c r="H183" s="47">
        <v>9584.0560000000005</v>
      </c>
      <c r="I183" s="47">
        <v>175685.49100000001</v>
      </c>
      <c r="J183" s="47">
        <f t="shared" si="38"/>
        <v>-124570.21800000001</v>
      </c>
      <c r="K183" s="47">
        <v>24605.73</v>
      </c>
      <c r="L183" s="47">
        <v>16305.437</v>
      </c>
      <c r="M183" s="47">
        <v>200467.52</v>
      </c>
      <c r="N183" s="47">
        <f t="shared" si="39"/>
        <v>-159556.353</v>
      </c>
    </row>
    <row r="184" spans="2:14" s="1" customFormat="1" ht="50.1" hidden="1" customHeight="1">
      <c r="B184" s="76" t="s">
        <v>20</v>
      </c>
      <c r="C184" s="48">
        <v>94435.120999999999</v>
      </c>
      <c r="D184" s="48">
        <v>15383.380999999999</v>
      </c>
      <c r="E184" s="48">
        <v>114237.227</v>
      </c>
      <c r="F184" s="48">
        <f t="shared" si="42"/>
        <v>-4418.7250000000058</v>
      </c>
      <c r="G184" s="48">
        <v>38845.135000000002</v>
      </c>
      <c r="H184" s="48">
        <v>14507.540999999999</v>
      </c>
      <c r="I184" s="48">
        <v>180980.837</v>
      </c>
      <c r="J184" s="48">
        <f t="shared" si="38"/>
        <v>-127628.16099999999</v>
      </c>
      <c r="K184" s="48">
        <v>20918.378000000001</v>
      </c>
      <c r="L184" s="48">
        <v>23140.634999999998</v>
      </c>
      <c r="M184" s="48">
        <v>218348.484</v>
      </c>
      <c r="N184" s="48">
        <f t="shared" si="39"/>
        <v>-174289.47099999999</v>
      </c>
    </row>
    <row r="185" spans="2:14" s="1" customFormat="1" ht="50.1" hidden="1" customHeight="1">
      <c r="B185" s="77" t="s">
        <v>21</v>
      </c>
      <c r="C185" s="47">
        <v>120163.819</v>
      </c>
      <c r="D185" s="47">
        <v>11635.379000000001</v>
      </c>
      <c r="E185" s="47">
        <v>110280.164</v>
      </c>
      <c r="F185" s="47">
        <f t="shared" si="42"/>
        <v>21519.034</v>
      </c>
      <c r="G185" s="47">
        <v>41558.491999999998</v>
      </c>
      <c r="H185" s="47">
        <v>9632.0509999999995</v>
      </c>
      <c r="I185" s="47">
        <v>173789.601</v>
      </c>
      <c r="J185" s="47">
        <f t="shared" si="38"/>
        <v>-122599.05799999999</v>
      </c>
      <c r="K185" s="47">
        <v>21076.848000000002</v>
      </c>
      <c r="L185" s="47">
        <v>24441.374</v>
      </c>
      <c r="M185" s="47">
        <v>200623.05</v>
      </c>
      <c r="N185" s="47">
        <f t="shared" si="39"/>
        <v>-155104.82799999998</v>
      </c>
    </row>
    <row r="186" spans="2:14" s="1" customFormat="1" ht="50.1" hidden="1" customHeight="1">
      <c r="B186" s="76" t="s">
        <v>22</v>
      </c>
      <c r="C186" s="48">
        <v>95949.577000000005</v>
      </c>
      <c r="D186" s="48">
        <v>11943.909</v>
      </c>
      <c r="E186" s="48">
        <v>110107.186</v>
      </c>
      <c r="F186" s="48">
        <f t="shared" si="42"/>
        <v>-2213.6999999999971</v>
      </c>
      <c r="G186" s="48">
        <v>36769.589</v>
      </c>
      <c r="H186" s="48">
        <v>9004.3160000000007</v>
      </c>
      <c r="I186" s="48">
        <v>180809.11799999999</v>
      </c>
      <c r="J186" s="48">
        <f t="shared" si="38"/>
        <v>-135035.21299999999</v>
      </c>
      <c r="K186" s="48">
        <v>18993.914000000001</v>
      </c>
      <c r="L186" s="48">
        <v>26856.789000000001</v>
      </c>
      <c r="M186" s="48">
        <v>203794.43</v>
      </c>
      <c r="N186" s="48">
        <f t="shared" si="39"/>
        <v>-157943.72699999998</v>
      </c>
    </row>
    <row r="187" spans="2:14" s="1" customFormat="1" ht="50.1" hidden="1" customHeight="1">
      <c r="B187" s="77" t="s">
        <v>23</v>
      </c>
      <c r="C187" s="47">
        <v>67869.183999999994</v>
      </c>
      <c r="D187" s="47">
        <v>16557.669999999998</v>
      </c>
      <c r="E187" s="47">
        <v>121193.62</v>
      </c>
      <c r="F187" s="47">
        <f t="shared" si="42"/>
        <v>-36766.766000000003</v>
      </c>
      <c r="G187" s="47">
        <v>31500.639999999999</v>
      </c>
      <c r="H187" s="47">
        <v>9110.0310000000009</v>
      </c>
      <c r="I187" s="47">
        <v>159561.31200000001</v>
      </c>
      <c r="J187" s="47">
        <f t="shared" si="38"/>
        <v>-118950.641</v>
      </c>
      <c r="K187" s="47">
        <v>20349.642</v>
      </c>
      <c r="L187" s="47">
        <v>39553.411</v>
      </c>
      <c r="M187" s="47">
        <v>179531.03580000001</v>
      </c>
      <c r="N187" s="47">
        <f t="shared" si="39"/>
        <v>-119627.98280000001</v>
      </c>
    </row>
    <row r="188" spans="2:14" s="1" customFormat="1" ht="50.1" hidden="1" customHeight="1">
      <c r="B188" s="76" t="s">
        <v>24</v>
      </c>
      <c r="C188" s="48">
        <v>93588.019</v>
      </c>
      <c r="D188" s="48">
        <v>10125.893</v>
      </c>
      <c r="E188" s="48">
        <v>118547.65700000001</v>
      </c>
      <c r="F188" s="48">
        <f t="shared" si="42"/>
        <v>-14833.74500000001</v>
      </c>
      <c r="G188" s="48">
        <v>38809.379000000001</v>
      </c>
      <c r="H188" s="48">
        <v>12061.276</v>
      </c>
      <c r="I188" s="48">
        <v>161808.66500000001</v>
      </c>
      <c r="J188" s="48">
        <f t="shared" si="38"/>
        <v>-110938.01000000001</v>
      </c>
      <c r="K188" s="48">
        <v>17371.397000000001</v>
      </c>
      <c r="L188" s="48">
        <v>24414.632000000001</v>
      </c>
      <c r="M188" s="48">
        <v>183931.25818999999</v>
      </c>
      <c r="N188" s="48">
        <f t="shared" si="39"/>
        <v>-142145.22918999998</v>
      </c>
    </row>
    <row r="189" spans="2:14" s="1" customFormat="1" ht="50.1" hidden="1" customHeight="1">
      <c r="B189" s="77" t="s">
        <v>25</v>
      </c>
      <c r="C189" s="47">
        <v>107505.251</v>
      </c>
      <c r="D189" s="47">
        <v>13417.395</v>
      </c>
      <c r="E189" s="47">
        <v>132290.27900000001</v>
      </c>
      <c r="F189" s="47">
        <f t="shared" si="42"/>
        <v>-11367.633000000002</v>
      </c>
      <c r="G189" s="47">
        <v>36288.71</v>
      </c>
      <c r="H189" s="47">
        <v>10710.358</v>
      </c>
      <c r="I189" s="47">
        <v>193346.83540000001</v>
      </c>
      <c r="J189" s="47">
        <f t="shared" si="38"/>
        <v>-146347.76740000001</v>
      </c>
      <c r="K189" s="47">
        <v>23819.919000000002</v>
      </c>
      <c r="L189" s="47">
        <v>28897.942999999999</v>
      </c>
      <c r="M189" s="47">
        <v>205455.57641000001</v>
      </c>
      <c r="N189" s="47">
        <f t="shared" si="39"/>
        <v>-152737.71441000002</v>
      </c>
    </row>
    <row r="190" spans="2:14" s="1" customFormat="1" ht="50.1" hidden="1" customHeight="1">
      <c r="B190" s="76" t="s">
        <v>26</v>
      </c>
      <c r="C190" s="48">
        <v>84222.194000000003</v>
      </c>
      <c r="D190" s="48">
        <v>14959.563</v>
      </c>
      <c r="E190" s="48">
        <v>119506.09478</v>
      </c>
      <c r="F190" s="48">
        <f t="shared" si="42"/>
        <v>-20324.337780000002</v>
      </c>
      <c r="G190" s="48">
        <v>28097.574000000001</v>
      </c>
      <c r="H190" s="48">
        <v>9545.7749999999996</v>
      </c>
      <c r="I190" s="48">
        <v>144115.68661</v>
      </c>
      <c r="J190" s="48">
        <f t="shared" si="38"/>
        <v>-106472.33761</v>
      </c>
      <c r="K190" s="48">
        <v>16787.648000000001</v>
      </c>
      <c r="L190" s="48">
        <v>17451.555</v>
      </c>
      <c r="M190" s="48">
        <v>168916.08768</v>
      </c>
      <c r="N190" s="48">
        <f t="shared" si="39"/>
        <v>-134676.88467999999</v>
      </c>
    </row>
    <row r="191" spans="2:14" s="1" customFormat="1" ht="50.1" hidden="1" customHeight="1">
      <c r="B191" s="77" t="s">
        <v>27</v>
      </c>
      <c r="C191" s="47">
        <v>96684.835000000006</v>
      </c>
      <c r="D191" s="47">
        <v>13493.26</v>
      </c>
      <c r="E191" s="47">
        <v>133443.67853999999</v>
      </c>
      <c r="F191" s="47">
        <f t="shared" si="42"/>
        <v>-23265.583539999992</v>
      </c>
      <c r="G191" s="47">
        <v>34049.508999999998</v>
      </c>
      <c r="H191" s="47">
        <v>10747.013999999999</v>
      </c>
      <c r="I191" s="47">
        <v>166082.32902</v>
      </c>
      <c r="J191" s="47">
        <f t="shared" si="38"/>
        <v>-121285.80602</v>
      </c>
      <c r="K191" s="47">
        <v>27152.850999999999</v>
      </c>
      <c r="L191" s="47">
        <v>24282.498</v>
      </c>
      <c r="M191" s="47">
        <v>201619.35191</v>
      </c>
      <c r="N191" s="47">
        <f t="shared" si="39"/>
        <v>-150184.00290999998</v>
      </c>
    </row>
    <row r="192" spans="2:14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2:14" s="1" customFormat="1" ht="50.1" hidden="1" customHeight="1">
      <c r="B193" s="76" t="s">
        <v>16</v>
      </c>
      <c r="C193" s="48">
        <v>61034.652999999998</v>
      </c>
      <c r="D193" s="48">
        <v>15549.297</v>
      </c>
      <c r="E193" s="48">
        <v>131626.234</v>
      </c>
      <c r="F193" s="48">
        <f t="shared" ref="F193:F204" si="43">C193+D193-E193</f>
        <v>-55042.284</v>
      </c>
      <c r="G193" s="48">
        <v>28457.294000000002</v>
      </c>
      <c r="H193" s="48">
        <v>7791.8209999999999</v>
      </c>
      <c r="I193" s="48">
        <v>182888.45600000001</v>
      </c>
      <c r="J193" s="48">
        <f t="shared" si="38"/>
        <v>-146639.34100000001</v>
      </c>
      <c r="K193" s="48">
        <v>16065.27</v>
      </c>
      <c r="L193" s="48">
        <v>21583.576000000001</v>
      </c>
      <c r="M193" s="48">
        <v>198451.103</v>
      </c>
      <c r="N193" s="48">
        <f t="shared" si="39"/>
        <v>-160802.25699999998</v>
      </c>
    </row>
    <row r="194" spans="2:14" s="1" customFormat="1" ht="50.1" hidden="1" customHeight="1">
      <c r="B194" s="77" t="s">
        <v>17</v>
      </c>
      <c r="C194" s="47">
        <v>72484.328999999998</v>
      </c>
      <c r="D194" s="47">
        <v>11920.745000000001</v>
      </c>
      <c r="E194" s="47">
        <v>117480.30899999999</v>
      </c>
      <c r="F194" s="47">
        <f t="shared" si="43"/>
        <v>-33075.235000000001</v>
      </c>
      <c r="G194" s="47">
        <v>33272.311999999998</v>
      </c>
      <c r="H194" s="47">
        <v>7135.799</v>
      </c>
      <c r="I194" s="47">
        <v>154665.26199999999</v>
      </c>
      <c r="J194" s="47">
        <f t="shared" si="38"/>
        <v>-114257.15099999998</v>
      </c>
      <c r="K194" s="47">
        <v>14611.362999999999</v>
      </c>
      <c r="L194" s="47">
        <v>23936.127</v>
      </c>
      <c r="M194" s="47">
        <v>175944.43100000001</v>
      </c>
      <c r="N194" s="47">
        <f t="shared" si="39"/>
        <v>-137396.94100000002</v>
      </c>
    </row>
    <row r="195" spans="2:14" s="1" customFormat="1" ht="50.1" hidden="1" customHeight="1">
      <c r="B195" s="76" t="s">
        <v>18</v>
      </c>
      <c r="C195" s="48">
        <v>97253.11</v>
      </c>
      <c r="D195" s="48">
        <v>14015.022000000001</v>
      </c>
      <c r="E195" s="48">
        <v>123053.478</v>
      </c>
      <c r="F195" s="48">
        <f t="shared" si="43"/>
        <v>-11785.346000000005</v>
      </c>
      <c r="G195" s="48">
        <v>37860.525999999998</v>
      </c>
      <c r="H195" s="48">
        <v>6721.598</v>
      </c>
      <c r="I195" s="48">
        <v>154756.535</v>
      </c>
      <c r="J195" s="48">
        <f t="shared" si="38"/>
        <v>-110174.41100000001</v>
      </c>
      <c r="K195" s="48">
        <v>24196.620999999999</v>
      </c>
      <c r="L195" s="48">
        <v>20416.234</v>
      </c>
      <c r="M195" s="48">
        <v>197730.25200000001</v>
      </c>
      <c r="N195" s="48">
        <f t="shared" si="39"/>
        <v>-153117.397</v>
      </c>
    </row>
    <row r="196" spans="2:14" s="1" customFormat="1" ht="50.1" hidden="1" customHeight="1">
      <c r="B196" s="77" t="s">
        <v>19</v>
      </c>
      <c r="C196" s="47">
        <v>113212.842</v>
      </c>
      <c r="D196" s="47">
        <v>9751.26</v>
      </c>
      <c r="E196" s="47">
        <v>134741.54999999999</v>
      </c>
      <c r="F196" s="47">
        <f t="shared" si="43"/>
        <v>-11777.447999999989</v>
      </c>
      <c r="G196" s="47">
        <v>37278.714999999997</v>
      </c>
      <c r="H196" s="47">
        <v>7677.915</v>
      </c>
      <c r="I196" s="47">
        <v>147412.16099999999</v>
      </c>
      <c r="J196" s="47">
        <f t="shared" si="38"/>
        <v>-102455.53099999999</v>
      </c>
      <c r="K196" s="47">
        <v>19786.674999999999</v>
      </c>
      <c r="L196" s="47">
        <v>22230.642</v>
      </c>
      <c r="M196" s="47">
        <v>190493.29</v>
      </c>
      <c r="N196" s="47">
        <f t="shared" si="39"/>
        <v>-148475.973</v>
      </c>
    </row>
    <row r="197" spans="2:14" s="1" customFormat="1" ht="50.1" hidden="1" customHeight="1">
      <c r="B197" s="76" t="s">
        <v>20</v>
      </c>
      <c r="C197" s="48">
        <v>110701.439</v>
      </c>
      <c r="D197" s="48">
        <v>14294.742</v>
      </c>
      <c r="E197" s="48">
        <v>129049.374</v>
      </c>
      <c r="F197" s="48">
        <f t="shared" si="43"/>
        <v>-4053.1929999999993</v>
      </c>
      <c r="G197" s="48">
        <v>41715.966</v>
      </c>
      <c r="H197" s="48">
        <v>10306.434999999999</v>
      </c>
      <c r="I197" s="48">
        <v>213089.95699999999</v>
      </c>
      <c r="J197" s="48">
        <f t="shared" si="38"/>
        <v>-161067.55599999998</v>
      </c>
      <c r="K197" s="48">
        <v>23356.576000000001</v>
      </c>
      <c r="L197" s="48">
        <v>34723.902999999998</v>
      </c>
      <c r="M197" s="48">
        <v>233404.60800000001</v>
      </c>
      <c r="N197" s="48">
        <f t="shared" si="39"/>
        <v>-175324.12900000002</v>
      </c>
    </row>
    <row r="198" spans="2:14" s="1" customFormat="1" ht="50.1" hidden="1" customHeight="1">
      <c r="B198" s="77" t="s">
        <v>21</v>
      </c>
      <c r="C198" s="47">
        <v>106950.531</v>
      </c>
      <c r="D198" s="47">
        <v>10771.77</v>
      </c>
      <c r="E198" s="47">
        <v>110922.1</v>
      </c>
      <c r="F198" s="47">
        <f t="shared" si="43"/>
        <v>6800.2010000000009</v>
      </c>
      <c r="G198" s="47">
        <v>36306.961000000003</v>
      </c>
      <c r="H198" s="47">
        <v>6920.9610000000002</v>
      </c>
      <c r="I198" s="47">
        <v>189690.21</v>
      </c>
      <c r="J198" s="47">
        <f t="shared" si="38"/>
        <v>-146462.288</v>
      </c>
      <c r="K198" s="47">
        <v>21025.449000000001</v>
      </c>
      <c r="L198" s="47">
        <v>32670.350999999999</v>
      </c>
      <c r="M198" s="47">
        <v>212887.13</v>
      </c>
      <c r="N198" s="47">
        <f t="shared" si="39"/>
        <v>-159191.33000000002</v>
      </c>
    </row>
    <row r="199" spans="2:14" s="1" customFormat="1" ht="50.1" hidden="1" customHeight="1">
      <c r="B199" s="76" t="s">
        <v>22</v>
      </c>
      <c r="C199" s="48">
        <v>98559.126000000004</v>
      </c>
      <c r="D199" s="48">
        <v>15737.633</v>
      </c>
      <c r="E199" s="48">
        <v>123866.482</v>
      </c>
      <c r="F199" s="48">
        <f t="shared" si="43"/>
        <v>-9569.7229999999981</v>
      </c>
      <c r="G199" s="48">
        <v>37717.89</v>
      </c>
      <c r="H199" s="48">
        <v>8468.1630000000005</v>
      </c>
      <c r="I199" s="48">
        <v>191532.70600000001</v>
      </c>
      <c r="J199" s="48">
        <f t="shared" si="38"/>
        <v>-145346.65299999999</v>
      </c>
      <c r="K199" s="48">
        <v>19893.439999999999</v>
      </c>
      <c r="L199" s="48">
        <v>26738.856</v>
      </c>
      <c r="M199" s="48">
        <v>200506.897</v>
      </c>
      <c r="N199" s="48">
        <f t="shared" si="39"/>
        <v>-153874.601</v>
      </c>
    </row>
    <row r="200" spans="2:14" s="1" customFormat="1" ht="50.1" hidden="1" customHeight="1">
      <c r="B200" s="77" t="s">
        <v>23</v>
      </c>
      <c r="C200" s="47">
        <v>67997.697</v>
      </c>
      <c r="D200" s="47">
        <v>11810.07</v>
      </c>
      <c r="E200" s="47">
        <v>113137.603</v>
      </c>
      <c r="F200" s="47">
        <f t="shared" si="43"/>
        <v>-33329.83600000001</v>
      </c>
      <c r="G200" s="47">
        <v>30133.116999999998</v>
      </c>
      <c r="H200" s="47">
        <v>6731.3130000000001</v>
      </c>
      <c r="I200" s="47">
        <v>155959.25</v>
      </c>
      <c r="J200" s="47">
        <f t="shared" si="38"/>
        <v>-119094.82</v>
      </c>
      <c r="K200" s="47">
        <v>11526.082</v>
      </c>
      <c r="L200" s="47">
        <v>18418.659</v>
      </c>
      <c r="M200" s="47">
        <v>167297.038</v>
      </c>
      <c r="N200" s="47">
        <f t="shared" si="39"/>
        <v>-137352.29699999999</v>
      </c>
    </row>
    <row r="201" spans="2:14" s="1" customFormat="1" ht="50.1" hidden="1" customHeight="1">
      <c r="B201" s="76" t="s">
        <v>24</v>
      </c>
      <c r="C201" s="48">
        <v>111781.075</v>
      </c>
      <c r="D201" s="48">
        <v>16406.192999999999</v>
      </c>
      <c r="E201" s="48">
        <v>134421.81200000001</v>
      </c>
      <c r="F201" s="48">
        <f t="shared" si="43"/>
        <v>-6234.544000000009</v>
      </c>
      <c r="G201" s="48">
        <v>42404.385000000002</v>
      </c>
      <c r="H201" s="48">
        <v>9346.0529999999999</v>
      </c>
      <c r="I201" s="48">
        <v>190674.46900000001</v>
      </c>
      <c r="J201" s="48">
        <f t="shared" si="38"/>
        <v>-138924.03100000002</v>
      </c>
      <c r="K201" s="48">
        <v>19570.294999999998</v>
      </c>
      <c r="L201" s="48">
        <v>25352.366000000002</v>
      </c>
      <c r="M201" s="48">
        <v>212645.30300000001</v>
      </c>
      <c r="N201" s="48">
        <f t="shared" si="39"/>
        <v>-167722.64200000002</v>
      </c>
    </row>
    <row r="202" spans="2:14" s="1" customFormat="1" ht="50.1" hidden="1" customHeight="1">
      <c r="B202" s="77" t="s">
        <v>25</v>
      </c>
      <c r="C202" s="47">
        <v>106009.295</v>
      </c>
      <c r="D202" s="47">
        <v>18383.057000000001</v>
      </c>
      <c r="E202" s="47">
        <v>115060.758</v>
      </c>
      <c r="F202" s="47">
        <f t="shared" si="43"/>
        <v>9331.5939999999973</v>
      </c>
      <c r="G202" s="47">
        <v>34409.245000000003</v>
      </c>
      <c r="H202" s="47">
        <v>7923.7110000000002</v>
      </c>
      <c r="I202" s="47">
        <v>169073.49799999999</v>
      </c>
      <c r="J202" s="47">
        <f t="shared" si="38"/>
        <v>-126740.54199999999</v>
      </c>
      <c r="K202" s="47">
        <v>16055.29</v>
      </c>
      <c r="L202" s="47">
        <v>21648.77</v>
      </c>
      <c r="M202" s="47">
        <v>168538.63800000001</v>
      </c>
      <c r="N202" s="47">
        <f t="shared" si="39"/>
        <v>-130834.57800000001</v>
      </c>
    </row>
    <row r="203" spans="2:14" s="1" customFormat="1" ht="50.1" hidden="1" customHeight="1">
      <c r="B203" s="76" t="s">
        <v>26</v>
      </c>
      <c r="C203" s="48">
        <v>80946.350000000006</v>
      </c>
      <c r="D203" s="48">
        <v>13847.207</v>
      </c>
      <c r="E203" s="48">
        <v>124548.234</v>
      </c>
      <c r="F203" s="48">
        <f t="shared" si="43"/>
        <v>-29754.676999999996</v>
      </c>
      <c r="G203" s="48">
        <v>37216.023999999998</v>
      </c>
      <c r="H203" s="48">
        <v>7343.8</v>
      </c>
      <c r="I203" s="48">
        <v>202900.478</v>
      </c>
      <c r="J203" s="48">
        <f t="shared" si="38"/>
        <v>-158340.65400000001</v>
      </c>
      <c r="K203" s="48">
        <v>21227.562000000002</v>
      </c>
      <c r="L203" s="48">
        <v>22236.717000000001</v>
      </c>
      <c r="M203" s="48">
        <v>190654.231</v>
      </c>
      <c r="N203" s="48">
        <f t="shared" si="39"/>
        <v>-147189.95199999999</v>
      </c>
    </row>
    <row r="204" spans="2:14" s="1" customFormat="1" ht="50.1" hidden="1" customHeight="1">
      <c r="B204" s="77" t="s">
        <v>27</v>
      </c>
      <c r="C204" s="47">
        <v>121146.38</v>
      </c>
      <c r="D204" s="47">
        <v>18016.922999999999</v>
      </c>
      <c r="E204" s="47">
        <v>166644.82500000001</v>
      </c>
      <c r="F204" s="47">
        <f t="shared" si="43"/>
        <v>-27481.521999999997</v>
      </c>
      <c r="G204" s="47">
        <v>36730.587</v>
      </c>
      <c r="H204" s="47">
        <v>8578.08</v>
      </c>
      <c r="I204" s="47">
        <v>222384.89600000001</v>
      </c>
      <c r="J204" s="47">
        <f t="shared" si="38"/>
        <v>-177076.22899999999</v>
      </c>
      <c r="K204" s="47">
        <v>16967.006000000001</v>
      </c>
      <c r="L204" s="47">
        <v>26166.705000000002</v>
      </c>
      <c r="M204" s="47">
        <v>269898.08399999997</v>
      </c>
      <c r="N204" s="47">
        <f t="shared" si="39"/>
        <v>-226764.37299999996</v>
      </c>
    </row>
    <row r="205" spans="2:14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2:14" s="1" customFormat="1" ht="50.1" hidden="1" customHeight="1">
      <c r="B206" s="76" t="s">
        <v>16</v>
      </c>
      <c r="C206" s="48">
        <v>67873.186000000002</v>
      </c>
      <c r="D206" s="48">
        <v>14734.98</v>
      </c>
      <c r="E206" s="48">
        <v>117558.5</v>
      </c>
      <c r="F206" s="48">
        <f t="shared" ref="F206:F217" si="44">C206+D206-E206</f>
        <v>-34950.334000000003</v>
      </c>
      <c r="G206" s="48">
        <v>32616.68</v>
      </c>
      <c r="H206" s="48">
        <v>5597.5919999999996</v>
      </c>
      <c r="I206" s="48">
        <v>178042.13500000001</v>
      </c>
      <c r="J206" s="48">
        <f t="shared" ref="J206:J269" si="45">G206+H206-I206</f>
        <v>-139827.86300000001</v>
      </c>
      <c r="K206" s="48">
        <v>14676.427</v>
      </c>
      <c r="L206" s="48">
        <v>21355.32</v>
      </c>
      <c r="M206" s="48">
        <v>274481.42</v>
      </c>
      <c r="N206" s="48">
        <f t="shared" ref="N206:N269" si="46">K206+L206-M206</f>
        <v>-238449.67299999998</v>
      </c>
    </row>
    <row r="207" spans="2:14" s="1" customFormat="1" ht="50.1" hidden="1" customHeight="1">
      <c r="B207" s="77" t="s">
        <v>17</v>
      </c>
      <c r="C207" s="47">
        <v>101606.52499999999</v>
      </c>
      <c r="D207" s="47">
        <v>17845.814999999999</v>
      </c>
      <c r="E207" s="47">
        <v>128117.22199999999</v>
      </c>
      <c r="F207" s="47">
        <f t="shared" si="44"/>
        <v>-8664.8819999999978</v>
      </c>
      <c r="G207" s="47">
        <v>39977.737000000001</v>
      </c>
      <c r="H207" s="47">
        <v>7243.6090000000004</v>
      </c>
      <c r="I207" s="47">
        <v>186951.68100000001</v>
      </c>
      <c r="J207" s="47">
        <f t="shared" si="45"/>
        <v>-139730.33500000002</v>
      </c>
      <c r="K207" s="47">
        <v>16253.458000000001</v>
      </c>
      <c r="L207" s="47">
        <v>25169.871999999999</v>
      </c>
      <c r="M207" s="47">
        <v>198562.58</v>
      </c>
      <c r="N207" s="47">
        <f t="shared" si="46"/>
        <v>-157139.25</v>
      </c>
    </row>
    <row r="208" spans="2:14" s="1" customFormat="1" ht="50.1" hidden="1" customHeight="1">
      <c r="B208" s="76" t="s">
        <v>18</v>
      </c>
      <c r="C208" s="48">
        <v>110748.518</v>
      </c>
      <c r="D208" s="48">
        <v>14377.771000000001</v>
      </c>
      <c r="E208" s="48">
        <v>133195.10999999999</v>
      </c>
      <c r="F208" s="48">
        <f t="shared" si="44"/>
        <v>-8068.8209999999963</v>
      </c>
      <c r="G208" s="48">
        <v>43025.188999999998</v>
      </c>
      <c r="H208" s="48">
        <v>14970.066999999999</v>
      </c>
      <c r="I208" s="48">
        <v>195892.514</v>
      </c>
      <c r="J208" s="48">
        <f t="shared" si="45"/>
        <v>-137897.258</v>
      </c>
      <c r="K208" s="48">
        <v>17721.361000000001</v>
      </c>
      <c r="L208" s="48">
        <v>26693.989000000001</v>
      </c>
      <c r="M208" s="48">
        <v>245314.394</v>
      </c>
      <c r="N208" s="48">
        <f t="shared" si="46"/>
        <v>-200899.04399999999</v>
      </c>
    </row>
    <row r="209" spans="2:14" s="1" customFormat="1" ht="50.1" hidden="1" customHeight="1">
      <c r="B209" s="77" t="s">
        <v>19</v>
      </c>
      <c r="C209" s="47">
        <v>91668.256999999998</v>
      </c>
      <c r="D209" s="47">
        <v>17672.327000000001</v>
      </c>
      <c r="E209" s="47">
        <v>140784.158</v>
      </c>
      <c r="F209" s="47">
        <f t="shared" si="44"/>
        <v>-31443.573999999993</v>
      </c>
      <c r="G209" s="47">
        <v>43941.326999999997</v>
      </c>
      <c r="H209" s="47">
        <v>5844.98</v>
      </c>
      <c r="I209" s="47">
        <v>221782.79</v>
      </c>
      <c r="J209" s="47">
        <f t="shared" si="45"/>
        <v>-171996.48300000001</v>
      </c>
      <c r="K209" s="47">
        <v>31121.309000000001</v>
      </c>
      <c r="L209" s="47">
        <v>21506.559000000001</v>
      </c>
      <c r="M209" s="47">
        <v>228161.802</v>
      </c>
      <c r="N209" s="47">
        <f t="shared" si="46"/>
        <v>-175533.93400000001</v>
      </c>
    </row>
    <row r="210" spans="2:14" s="1" customFormat="1" ht="50.1" hidden="1" customHeight="1">
      <c r="B210" s="76" t="s">
        <v>20</v>
      </c>
      <c r="C210" s="48">
        <v>110249.727</v>
      </c>
      <c r="D210" s="48">
        <v>15999.773999999999</v>
      </c>
      <c r="E210" s="48">
        <v>123257.065</v>
      </c>
      <c r="F210" s="48">
        <f t="shared" si="44"/>
        <v>2992.4360000000015</v>
      </c>
      <c r="G210" s="48">
        <v>36634.813999999998</v>
      </c>
      <c r="H210" s="48">
        <v>7170.5649999999996</v>
      </c>
      <c r="I210" s="48">
        <v>216017.92300000001</v>
      </c>
      <c r="J210" s="48">
        <f t="shared" si="45"/>
        <v>-172212.54399999999</v>
      </c>
      <c r="K210" s="48">
        <v>27897.298999999999</v>
      </c>
      <c r="L210" s="48">
        <v>24001.321</v>
      </c>
      <c r="M210" s="48">
        <v>207957.402</v>
      </c>
      <c r="N210" s="48">
        <f t="shared" si="46"/>
        <v>-156058.78200000001</v>
      </c>
    </row>
    <row r="211" spans="2:14" s="1" customFormat="1" ht="50.1" hidden="1" customHeight="1">
      <c r="B211" s="77" t="s">
        <v>21</v>
      </c>
      <c r="C211" s="47">
        <v>96423.691000000006</v>
      </c>
      <c r="D211" s="47">
        <v>13014.616</v>
      </c>
      <c r="E211" s="47">
        <v>132670.71900000001</v>
      </c>
      <c r="F211" s="47">
        <f t="shared" si="44"/>
        <v>-23232.412000000011</v>
      </c>
      <c r="G211" s="47">
        <v>42293.116000000002</v>
      </c>
      <c r="H211" s="47">
        <v>10006.674999999999</v>
      </c>
      <c r="I211" s="47">
        <v>280121.62699999998</v>
      </c>
      <c r="J211" s="47">
        <f t="shared" si="45"/>
        <v>-227821.83599999998</v>
      </c>
      <c r="K211" s="47">
        <v>22428.828000000001</v>
      </c>
      <c r="L211" s="47">
        <v>24696.953000000001</v>
      </c>
      <c r="M211" s="47">
        <v>261401.68299999999</v>
      </c>
      <c r="N211" s="47">
        <f t="shared" si="46"/>
        <v>-214275.902</v>
      </c>
    </row>
    <row r="212" spans="2:14" s="1" customFormat="1" ht="50.1" hidden="1" customHeight="1">
      <c r="B212" s="76" t="s">
        <v>22</v>
      </c>
      <c r="C212" s="48">
        <v>110964.19100000001</v>
      </c>
      <c r="D212" s="48">
        <v>14024.842000000001</v>
      </c>
      <c r="E212" s="48">
        <v>128935.429</v>
      </c>
      <c r="F212" s="48">
        <f t="shared" si="44"/>
        <v>-3946.3959999999934</v>
      </c>
      <c r="G212" s="48">
        <v>36609.089999999997</v>
      </c>
      <c r="H212" s="48">
        <v>7559.7860000000001</v>
      </c>
      <c r="I212" s="48">
        <v>206641.897</v>
      </c>
      <c r="J212" s="48">
        <f t="shared" si="45"/>
        <v>-162473.02100000001</v>
      </c>
      <c r="K212" s="48">
        <v>16273.593000000001</v>
      </c>
      <c r="L212" s="48">
        <v>23053.615000000002</v>
      </c>
      <c r="M212" s="48">
        <v>231162.285</v>
      </c>
      <c r="N212" s="48">
        <f t="shared" si="46"/>
        <v>-191835.07699999999</v>
      </c>
    </row>
    <row r="213" spans="2:14" s="1" customFormat="1" ht="50.1" hidden="1" customHeight="1">
      <c r="B213" s="77" t="s">
        <v>23</v>
      </c>
      <c r="C213" s="47">
        <v>116603.91800000001</v>
      </c>
      <c r="D213" s="47">
        <v>14056.072</v>
      </c>
      <c r="E213" s="47">
        <v>129602.076</v>
      </c>
      <c r="F213" s="47">
        <f t="shared" si="44"/>
        <v>1057.9140000000043</v>
      </c>
      <c r="G213" s="47">
        <v>33289.898999999998</v>
      </c>
      <c r="H213" s="47">
        <v>6067.7380000000003</v>
      </c>
      <c r="I213" s="47">
        <v>207260.432</v>
      </c>
      <c r="J213" s="47">
        <f t="shared" si="45"/>
        <v>-167902.79500000001</v>
      </c>
      <c r="K213" s="47">
        <v>24621.383000000002</v>
      </c>
      <c r="L213" s="47">
        <v>16743.948</v>
      </c>
      <c r="M213" s="47">
        <v>219663.10699999999</v>
      </c>
      <c r="N213" s="47">
        <f t="shared" si="46"/>
        <v>-178297.77599999998</v>
      </c>
    </row>
    <row r="214" spans="2:14" s="1" customFormat="1" ht="50.1" hidden="1" customHeight="1">
      <c r="B214" s="76" t="s">
        <v>24</v>
      </c>
      <c r="C214" s="48">
        <v>93749.001000000004</v>
      </c>
      <c r="D214" s="48">
        <v>15368.64</v>
      </c>
      <c r="E214" s="48">
        <v>153508.427</v>
      </c>
      <c r="F214" s="48">
        <f t="shared" si="44"/>
        <v>-44390.785999999993</v>
      </c>
      <c r="G214" s="48">
        <v>43314.824000000001</v>
      </c>
      <c r="H214" s="48">
        <v>9521.2340000000004</v>
      </c>
      <c r="I214" s="48">
        <v>240121.158</v>
      </c>
      <c r="J214" s="48">
        <f t="shared" si="45"/>
        <v>-187285.09999999998</v>
      </c>
      <c r="K214" s="48">
        <v>21540.924999999999</v>
      </c>
      <c r="L214" s="48">
        <v>23475.786</v>
      </c>
      <c r="M214" s="48">
        <v>261813.274</v>
      </c>
      <c r="N214" s="48">
        <f t="shared" si="46"/>
        <v>-216796.56300000002</v>
      </c>
    </row>
    <row r="215" spans="2:14" s="1" customFormat="1" ht="50.1" hidden="1" customHeight="1">
      <c r="B215" s="77" t="s">
        <v>25</v>
      </c>
      <c r="C215" s="47">
        <v>114001.625</v>
      </c>
      <c r="D215" s="47">
        <v>13336.082</v>
      </c>
      <c r="E215" s="47">
        <v>135603.90599999999</v>
      </c>
      <c r="F215" s="47">
        <f t="shared" si="44"/>
        <v>-8266.1989999999932</v>
      </c>
      <c r="G215" s="47">
        <v>41159.781999999999</v>
      </c>
      <c r="H215" s="47">
        <v>7057.7359999999999</v>
      </c>
      <c r="I215" s="47">
        <v>194550.21599999999</v>
      </c>
      <c r="J215" s="47">
        <f t="shared" si="45"/>
        <v>-146332.69799999997</v>
      </c>
      <c r="K215" s="47">
        <v>14833.056</v>
      </c>
      <c r="L215" s="47">
        <v>36623.962</v>
      </c>
      <c r="M215" s="47">
        <v>219401.26800000001</v>
      </c>
      <c r="N215" s="47">
        <f t="shared" si="46"/>
        <v>-167944.25</v>
      </c>
    </row>
    <row r="216" spans="2:14" s="1" customFormat="1" ht="50.1" hidden="1" customHeight="1">
      <c r="B216" s="76" t="s">
        <v>26</v>
      </c>
      <c r="C216" s="48">
        <v>143185.19699999999</v>
      </c>
      <c r="D216" s="48">
        <v>15756.869000000001</v>
      </c>
      <c r="E216" s="48">
        <v>128421.012</v>
      </c>
      <c r="F216" s="48">
        <f t="shared" si="44"/>
        <v>30521.053999999989</v>
      </c>
      <c r="G216" s="48">
        <v>46575.758999999998</v>
      </c>
      <c r="H216" s="48">
        <v>7324.7370000000001</v>
      </c>
      <c r="I216" s="48">
        <v>184085.06599999999</v>
      </c>
      <c r="J216" s="48">
        <f t="shared" si="45"/>
        <v>-130184.56999999999</v>
      </c>
      <c r="K216" s="48">
        <v>23954.09</v>
      </c>
      <c r="L216" s="48">
        <v>28231.4</v>
      </c>
      <c r="M216" s="48">
        <v>245447.62400000001</v>
      </c>
      <c r="N216" s="48">
        <f t="shared" si="46"/>
        <v>-193262.13400000002</v>
      </c>
    </row>
    <row r="217" spans="2:14" s="1" customFormat="1" ht="50.1" hidden="1" customHeight="1">
      <c r="B217" s="77" t="s">
        <v>27</v>
      </c>
      <c r="C217" s="47">
        <v>88470.32</v>
      </c>
      <c r="D217" s="47">
        <v>11773.844999999999</v>
      </c>
      <c r="E217" s="47">
        <v>141951.86116</v>
      </c>
      <c r="F217" s="47">
        <f t="shared" si="44"/>
        <v>-41707.696159999992</v>
      </c>
      <c r="G217" s="47">
        <v>39663.135000000002</v>
      </c>
      <c r="H217" s="47">
        <v>5066.5730000000003</v>
      </c>
      <c r="I217" s="47">
        <v>221378.934503</v>
      </c>
      <c r="J217" s="47">
        <f t="shared" si="45"/>
        <v>-176649.22650300001</v>
      </c>
      <c r="K217" s="47">
        <v>30935.093000000001</v>
      </c>
      <c r="L217" s="47">
        <v>15735.082</v>
      </c>
      <c r="M217" s="47">
        <v>228998.09706600002</v>
      </c>
      <c r="N217" s="47">
        <f t="shared" si="46"/>
        <v>-182327.922066</v>
      </c>
    </row>
    <row r="218" spans="2:14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2:14" s="1" customFormat="1" ht="50.1" hidden="1" customHeight="1">
      <c r="B219" s="76" t="s">
        <v>16</v>
      </c>
      <c r="C219" s="48">
        <v>115889.751</v>
      </c>
      <c r="D219" s="48">
        <v>14785.687</v>
      </c>
      <c r="E219" s="48">
        <v>132606.31</v>
      </c>
      <c r="F219" s="48">
        <f t="shared" ref="F219:F230" si="47">C219+D219-E219</f>
        <v>-1930.8719999999885</v>
      </c>
      <c r="G219" s="48">
        <v>37919.784</v>
      </c>
      <c r="H219" s="48">
        <v>4526.2120000000004</v>
      </c>
      <c r="I219" s="48">
        <v>186651.06518000001</v>
      </c>
      <c r="J219" s="48">
        <f t="shared" si="45"/>
        <v>-144205.06917999999</v>
      </c>
      <c r="K219" s="48">
        <v>17742.23</v>
      </c>
      <c r="L219" s="48">
        <v>28411.225999999999</v>
      </c>
      <c r="M219" s="48">
        <v>275027.76454</v>
      </c>
      <c r="N219" s="48">
        <f t="shared" si="46"/>
        <v>-228874.30854</v>
      </c>
    </row>
    <row r="220" spans="2:14" s="1" customFormat="1" ht="50.1" hidden="1" customHeight="1">
      <c r="B220" s="77" t="s">
        <v>17</v>
      </c>
      <c r="C220" s="47">
        <v>92990.038</v>
      </c>
      <c r="D220" s="47">
        <v>14838.445</v>
      </c>
      <c r="E220" s="47">
        <v>135072.92499999999</v>
      </c>
      <c r="F220" s="47">
        <f t="shared" si="47"/>
        <v>-27244.441999999981</v>
      </c>
      <c r="G220" s="47">
        <v>38463.148999999998</v>
      </c>
      <c r="H220" s="47">
        <v>6383.3339999999998</v>
      </c>
      <c r="I220" s="47">
        <v>174568.6599</v>
      </c>
      <c r="J220" s="47">
        <f t="shared" si="45"/>
        <v>-129722.17689999999</v>
      </c>
      <c r="K220" s="47">
        <v>20977.355</v>
      </c>
      <c r="L220" s="47">
        <v>20339.985000000001</v>
      </c>
      <c r="M220" s="47">
        <v>201968.266</v>
      </c>
      <c r="N220" s="47">
        <f t="shared" si="46"/>
        <v>-160650.92600000001</v>
      </c>
    </row>
    <row r="221" spans="2:14" s="1" customFormat="1" ht="50.1" hidden="1" customHeight="1">
      <c r="B221" s="76" t="s">
        <v>18</v>
      </c>
      <c r="C221" s="48">
        <v>128360.125</v>
      </c>
      <c r="D221" s="48">
        <v>12726.019</v>
      </c>
      <c r="E221" s="48">
        <v>137102.103</v>
      </c>
      <c r="F221" s="48">
        <f t="shared" si="47"/>
        <v>3984.0409999999974</v>
      </c>
      <c r="G221" s="48">
        <v>48264.307000000001</v>
      </c>
      <c r="H221" s="48">
        <v>6400.451</v>
      </c>
      <c r="I221" s="48">
        <v>197569.46994000001</v>
      </c>
      <c r="J221" s="48">
        <f t="shared" si="45"/>
        <v>-142904.71194000001</v>
      </c>
      <c r="K221" s="48">
        <v>26889.280999999999</v>
      </c>
      <c r="L221" s="48">
        <v>28920.392</v>
      </c>
      <c r="M221" s="48">
        <v>245491.66324000002</v>
      </c>
      <c r="N221" s="48">
        <f t="shared" si="46"/>
        <v>-189681.99024000001</v>
      </c>
    </row>
    <row r="222" spans="2:14" s="1" customFormat="1" ht="50.1" hidden="1" customHeight="1">
      <c r="B222" s="77" t="s">
        <v>19</v>
      </c>
      <c r="C222" s="47">
        <v>100794.41899999999</v>
      </c>
      <c r="D222" s="47">
        <v>11956.837</v>
      </c>
      <c r="E222" s="47">
        <v>143840.05900000001</v>
      </c>
      <c r="F222" s="47">
        <f t="shared" si="47"/>
        <v>-31088.803000000014</v>
      </c>
      <c r="G222" s="47">
        <v>45204.112000000001</v>
      </c>
      <c r="H222" s="47">
        <v>6099.9229999999998</v>
      </c>
      <c r="I222" s="47">
        <v>208093.03599999999</v>
      </c>
      <c r="J222" s="47">
        <f t="shared" si="45"/>
        <v>-156789.00099999999</v>
      </c>
      <c r="K222" s="47">
        <v>26959.705999999998</v>
      </c>
      <c r="L222" s="47">
        <v>41725.603999999999</v>
      </c>
      <c r="M222" s="47">
        <v>271379.55054999999</v>
      </c>
      <c r="N222" s="47">
        <f t="shared" si="46"/>
        <v>-202694.24054999999</v>
      </c>
    </row>
    <row r="223" spans="2:14" s="1" customFormat="1" ht="50.1" hidden="1" customHeight="1">
      <c r="B223" s="76" t="s">
        <v>20</v>
      </c>
      <c r="C223" s="48">
        <v>96484.909</v>
      </c>
      <c r="D223" s="48">
        <v>12876.216</v>
      </c>
      <c r="E223" s="48">
        <v>124220.601</v>
      </c>
      <c r="F223" s="48">
        <f t="shared" si="47"/>
        <v>-14859.475999999995</v>
      </c>
      <c r="G223" s="48">
        <v>48164.580999999998</v>
      </c>
      <c r="H223" s="48">
        <v>5840.8549999999996</v>
      </c>
      <c r="I223" s="48">
        <v>199834.372745</v>
      </c>
      <c r="J223" s="48">
        <f t="shared" si="45"/>
        <v>-145828.93674500001</v>
      </c>
      <c r="K223" s="48">
        <v>32357.327000000001</v>
      </c>
      <c r="L223" s="48">
        <v>22090.077000000001</v>
      </c>
      <c r="M223" s="48">
        <v>245470.77054</v>
      </c>
      <c r="N223" s="48">
        <f t="shared" si="46"/>
        <v>-191023.36653999999</v>
      </c>
    </row>
    <row r="224" spans="2:14" s="1" customFormat="1" ht="50.1" hidden="1" customHeight="1">
      <c r="B224" s="77" t="s">
        <v>21</v>
      </c>
      <c r="C224" s="47">
        <v>109305.80100000001</v>
      </c>
      <c r="D224" s="47">
        <v>13499.718000000001</v>
      </c>
      <c r="E224" s="47">
        <v>140642.17499999999</v>
      </c>
      <c r="F224" s="47">
        <f t="shared" si="47"/>
        <v>-17836.655999999988</v>
      </c>
      <c r="G224" s="47">
        <v>34181.487999999998</v>
      </c>
      <c r="H224" s="47">
        <v>5471.625</v>
      </c>
      <c r="I224" s="47">
        <v>209981.73298</v>
      </c>
      <c r="J224" s="47">
        <f t="shared" si="45"/>
        <v>-170328.61998000002</v>
      </c>
      <c r="K224" s="47">
        <v>17446.812000000002</v>
      </c>
      <c r="L224" s="47">
        <v>42268.072999999997</v>
      </c>
      <c r="M224" s="47">
        <v>246085.68276</v>
      </c>
      <c r="N224" s="47">
        <f t="shared" si="46"/>
        <v>-186370.79775999999</v>
      </c>
    </row>
    <row r="225" spans="2:14" s="1" customFormat="1" ht="50.1" hidden="1" customHeight="1">
      <c r="B225" s="76" t="s">
        <v>22</v>
      </c>
      <c r="C225" s="48">
        <v>105084.272</v>
      </c>
      <c r="D225" s="48">
        <v>10773.074000000001</v>
      </c>
      <c r="E225" s="48">
        <v>125653.598</v>
      </c>
      <c r="F225" s="48">
        <f t="shared" si="47"/>
        <v>-9796.2520000000077</v>
      </c>
      <c r="G225" s="48">
        <v>32125.472000000002</v>
      </c>
      <c r="H225" s="48">
        <v>5671.0169999999998</v>
      </c>
      <c r="I225" s="48">
        <v>151545.46297999998</v>
      </c>
      <c r="J225" s="48">
        <f t="shared" si="45"/>
        <v>-113748.97397999998</v>
      </c>
      <c r="K225" s="48">
        <v>19055.445</v>
      </c>
      <c r="L225" s="48">
        <v>29643.082999999999</v>
      </c>
      <c r="M225" s="48">
        <v>191262.27252</v>
      </c>
      <c r="N225" s="48">
        <f t="shared" si="46"/>
        <v>-142563.74452000001</v>
      </c>
    </row>
    <row r="226" spans="2:14" s="1" customFormat="1" ht="50.1" hidden="1" customHeight="1">
      <c r="B226" s="77" t="s">
        <v>23</v>
      </c>
      <c r="C226" s="47">
        <v>103991.435</v>
      </c>
      <c r="D226" s="47">
        <v>13918.352999999999</v>
      </c>
      <c r="E226" s="47">
        <v>157082.12400000001</v>
      </c>
      <c r="F226" s="47">
        <f t="shared" si="47"/>
        <v>-39172.33600000001</v>
      </c>
      <c r="G226" s="47">
        <v>41592.593999999997</v>
      </c>
      <c r="H226" s="47">
        <v>6040.5190000000002</v>
      </c>
      <c r="I226" s="47">
        <v>222733.01905999999</v>
      </c>
      <c r="J226" s="47">
        <f t="shared" si="45"/>
        <v>-175099.90606000001</v>
      </c>
      <c r="K226" s="47">
        <v>17104.615000000002</v>
      </c>
      <c r="L226" s="47">
        <v>32267.328000000001</v>
      </c>
      <c r="M226" s="47">
        <v>248278.51118</v>
      </c>
      <c r="N226" s="47">
        <f t="shared" si="46"/>
        <v>-198906.56818</v>
      </c>
    </row>
    <row r="227" spans="2:14" s="1" customFormat="1" ht="50.1" hidden="1" customHeight="1">
      <c r="B227" s="76" t="s">
        <v>24</v>
      </c>
      <c r="C227" s="48">
        <v>119314.38</v>
      </c>
      <c r="D227" s="48">
        <v>14641.727999999999</v>
      </c>
      <c r="E227" s="48">
        <v>140862.633</v>
      </c>
      <c r="F227" s="48">
        <f t="shared" si="47"/>
        <v>-6906.5249999999942</v>
      </c>
      <c r="G227" s="48">
        <v>44089.843000000001</v>
      </c>
      <c r="H227" s="48">
        <v>6360.7539999999999</v>
      </c>
      <c r="I227" s="48">
        <v>217746.28456</v>
      </c>
      <c r="J227" s="48">
        <f t="shared" si="45"/>
        <v>-167295.68755999999</v>
      </c>
      <c r="K227" s="48">
        <v>18336.909</v>
      </c>
      <c r="L227" s="48">
        <v>20881.455999999998</v>
      </c>
      <c r="M227" s="48">
        <v>262712.76244999998</v>
      </c>
      <c r="N227" s="48">
        <f t="shared" si="46"/>
        <v>-223494.39744999999</v>
      </c>
    </row>
    <row r="228" spans="2:14" s="1" customFormat="1" ht="50.1" hidden="1" customHeight="1">
      <c r="B228" s="77" t="s">
        <v>25</v>
      </c>
      <c r="C228" s="47">
        <v>101824.9</v>
      </c>
      <c r="D228" s="47">
        <v>10749.188</v>
      </c>
      <c r="E228" s="47">
        <v>115100.141</v>
      </c>
      <c r="F228" s="47">
        <f t="shared" si="47"/>
        <v>-2526.0530000000144</v>
      </c>
      <c r="G228" s="47">
        <v>36588.339999999997</v>
      </c>
      <c r="H228" s="47">
        <v>6907.9769999999999</v>
      </c>
      <c r="I228" s="47">
        <v>173015.47112</v>
      </c>
      <c r="J228" s="47">
        <f t="shared" si="45"/>
        <v>-129519.15412000001</v>
      </c>
      <c r="K228" s="47">
        <v>16170.949000000001</v>
      </c>
      <c r="L228" s="47">
        <v>18959.476999999999</v>
      </c>
      <c r="M228" s="47">
        <v>198781.41769999999</v>
      </c>
      <c r="N228" s="47">
        <f t="shared" si="46"/>
        <v>-163650.99169999998</v>
      </c>
    </row>
    <row r="229" spans="2:14" s="1" customFormat="1" ht="50.1" hidden="1" customHeight="1">
      <c r="B229" s="76" t="s">
        <v>26</v>
      </c>
      <c r="C229" s="48">
        <v>99622.739000000001</v>
      </c>
      <c r="D229" s="48">
        <v>13231.894</v>
      </c>
      <c r="E229" s="48">
        <v>149455.133</v>
      </c>
      <c r="F229" s="48">
        <f t="shared" si="47"/>
        <v>-36600.5</v>
      </c>
      <c r="G229" s="48">
        <v>40350.343000000001</v>
      </c>
      <c r="H229" s="48">
        <v>9035.3179999999993</v>
      </c>
      <c r="I229" s="48">
        <v>222511.63099999999</v>
      </c>
      <c r="J229" s="48">
        <f t="shared" si="45"/>
        <v>-173125.97</v>
      </c>
      <c r="K229" s="48">
        <v>16414.705999999998</v>
      </c>
      <c r="L229" s="48">
        <v>34025.216999999997</v>
      </c>
      <c r="M229" s="48">
        <v>306914.16545999999</v>
      </c>
      <c r="N229" s="48">
        <f t="shared" si="46"/>
        <v>-256474.24245999998</v>
      </c>
    </row>
    <row r="230" spans="2:14" s="1" customFormat="1" ht="50.1" hidden="1" customHeight="1">
      <c r="B230" s="77" t="s">
        <v>27</v>
      </c>
      <c r="C230" s="47">
        <v>139064.57500000001</v>
      </c>
      <c r="D230" s="47">
        <v>12929.875</v>
      </c>
      <c r="E230" s="47">
        <v>142425.07199999999</v>
      </c>
      <c r="F230" s="47">
        <f t="shared" si="47"/>
        <v>9569.3780000000261</v>
      </c>
      <c r="G230" s="47">
        <v>41269.46</v>
      </c>
      <c r="H230" s="47">
        <v>6424.4880000000003</v>
      </c>
      <c r="I230" s="47">
        <v>186127.359</v>
      </c>
      <c r="J230" s="47">
        <f t="shared" si="45"/>
        <v>-138433.41099999999</v>
      </c>
      <c r="K230" s="47">
        <v>15945.436</v>
      </c>
      <c r="L230" s="47">
        <v>30839.16</v>
      </c>
      <c r="M230" s="47">
        <v>270709.73599999998</v>
      </c>
      <c r="N230" s="47">
        <f t="shared" si="46"/>
        <v>-223925.13999999998</v>
      </c>
    </row>
    <row r="231" spans="2:14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2:14" s="1" customFormat="1" ht="50.1" hidden="1" customHeight="1">
      <c r="B232" s="76" t="s">
        <v>16</v>
      </c>
      <c r="C232" s="48">
        <v>74088.922999999995</v>
      </c>
      <c r="D232" s="48">
        <v>9306.5130000000008</v>
      </c>
      <c r="E232" s="48">
        <v>109979.304</v>
      </c>
      <c r="F232" s="48">
        <f t="shared" ref="F232:F243" si="48">C232+D232-E232</f>
        <v>-26583.868000000002</v>
      </c>
      <c r="G232" s="48">
        <v>30304.949000000001</v>
      </c>
      <c r="H232" s="48">
        <v>5093.9979999999996</v>
      </c>
      <c r="I232" s="48">
        <v>167072.89600000001</v>
      </c>
      <c r="J232" s="48">
        <f t="shared" si="45"/>
        <v>-131673.94900000002</v>
      </c>
      <c r="K232" s="48">
        <v>17585.704000000002</v>
      </c>
      <c r="L232" s="48">
        <v>22784.089</v>
      </c>
      <c r="M232" s="48">
        <v>229841.758</v>
      </c>
      <c r="N232" s="48">
        <f t="shared" si="46"/>
        <v>-189471.965</v>
      </c>
    </row>
    <row r="233" spans="2:14" s="1" customFormat="1" ht="50.1" hidden="1" customHeight="1">
      <c r="B233" s="77" t="s">
        <v>17</v>
      </c>
      <c r="C233" s="47">
        <v>73989.900999999998</v>
      </c>
      <c r="D233" s="47">
        <v>12002.277</v>
      </c>
      <c r="E233" s="47">
        <v>123599.569</v>
      </c>
      <c r="F233" s="47">
        <f t="shared" si="48"/>
        <v>-37607.391000000003</v>
      </c>
      <c r="G233" s="47">
        <v>36741.762000000002</v>
      </c>
      <c r="H233" s="47">
        <v>6266.9139999999998</v>
      </c>
      <c r="I233" s="47">
        <v>175321.954</v>
      </c>
      <c r="J233" s="47">
        <f t="shared" si="45"/>
        <v>-132313.27799999999</v>
      </c>
      <c r="K233" s="47">
        <v>14623.739</v>
      </c>
      <c r="L233" s="47">
        <v>22705.966</v>
      </c>
      <c r="M233" s="47">
        <v>247718.894</v>
      </c>
      <c r="N233" s="47">
        <f t="shared" si="46"/>
        <v>-210389.18900000001</v>
      </c>
    </row>
    <row r="234" spans="2:14" s="1" customFormat="1" ht="50.1" hidden="1" customHeight="1">
      <c r="B234" s="76" t="s">
        <v>18</v>
      </c>
      <c r="C234" s="48">
        <v>89818.581999999995</v>
      </c>
      <c r="D234" s="48">
        <v>16247.82</v>
      </c>
      <c r="E234" s="48">
        <v>142717.571</v>
      </c>
      <c r="F234" s="48">
        <f t="shared" si="48"/>
        <v>-36651.168999999994</v>
      </c>
      <c r="G234" s="48">
        <v>47265.237000000001</v>
      </c>
      <c r="H234" s="48">
        <v>7331.0190000000002</v>
      </c>
      <c r="I234" s="48">
        <v>208258.88124000002</v>
      </c>
      <c r="J234" s="48">
        <f t="shared" si="45"/>
        <v>-153662.62524000002</v>
      </c>
      <c r="K234" s="48">
        <v>23333.14</v>
      </c>
      <c r="L234" s="48">
        <v>26970.654999999999</v>
      </c>
      <c r="M234" s="48">
        <v>321907.86499999999</v>
      </c>
      <c r="N234" s="48">
        <f t="shared" si="46"/>
        <v>-271604.07</v>
      </c>
    </row>
    <row r="235" spans="2:14" s="1" customFormat="1" ht="50.1" hidden="1" customHeight="1">
      <c r="B235" s="77" t="s">
        <v>19</v>
      </c>
      <c r="C235" s="47">
        <v>76225.805999999997</v>
      </c>
      <c r="D235" s="47">
        <v>12759.903</v>
      </c>
      <c r="E235" s="47">
        <v>133914.04699999999</v>
      </c>
      <c r="F235" s="47">
        <f t="shared" si="48"/>
        <v>-44928.337999999989</v>
      </c>
      <c r="G235" s="47">
        <v>43623.45</v>
      </c>
      <c r="H235" s="47">
        <v>4866.8599999999997</v>
      </c>
      <c r="I235" s="47">
        <v>173082.37007</v>
      </c>
      <c r="J235" s="47">
        <f t="shared" si="45"/>
        <v>-124592.06007000001</v>
      </c>
      <c r="K235" s="47">
        <v>15915.415999999999</v>
      </c>
      <c r="L235" s="47">
        <v>22809.550999999999</v>
      </c>
      <c r="M235" s="47">
        <v>296676.09100000001</v>
      </c>
      <c r="N235" s="47">
        <f t="shared" si="46"/>
        <v>-257951.12400000001</v>
      </c>
    </row>
    <row r="236" spans="2:14" s="1" customFormat="1" ht="50.1" hidden="1" customHeight="1">
      <c r="B236" s="76" t="s">
        <v>20</v>
      </c>
      <c r="C236" s="48">
        <v>81835.138000000006</v>
      </c>
      <c r="D236" s="48">
        <v>11096.769</v>
      </c>
      <c r="E236" s="48">
        <v>129971.572</v>
      </c>
      <c r="F236" s="48">
        <f t="shared" si="48"/>
        <v>-37039.664999999994</v>
      </c>
      <c r="G236" s="48">
        <v>37705.233999999997</v>
      </c>
      <c r="H236" s="48">
        <v>4081.45</v>
      </c>
      <c r="I236" s="48">
        <v>193370.99005000002</v>
      </c>
      <c r="J236" s="48">
        <f t="shared" si="45"/>
        <v>-151584.30605000001</v>
      </c>
      <c r="K236" s="48">
        <v>18154.187999999998</v>
      </c>
      <c r="L236" s="48">
        <v>23489.152999999998</v>
      </c>
      <c r="M236" s="48">
        <v>264892.60350000003</v>
      </c>
      <c r="N236" s="48">
        <f t="shared" si="46"/>
        <v>-223249.26250000001</v>
      </c>
    </row>
    <row r="237" spans="2:14" s="1" customFormat="1" ht="50.1" hidden="1" customHeight="1">
      <c r="B237" s="77" t="s">
        <v>21</v>
      </c>
      <c r="C237" s="47">
        <v>106341.93399999999</v>
      </c>
      <c r="D237" s="47">
        <v>12060.755999999999</v>
      </c>
      <c r="E237" s="47">
        <v>128492.03200000001</v>
      </c>
      <c r="F237" s="47">
        <f t="shared" si="48"/>
        <v>-10089.342000000019</v>
      </c>
      <c r="G237" s="47">
        <v>37419.334999999999</v>
      </c>
      <c r="H237" s="47">
        <v>4537.2049999999999</v>
      </c>
      <c r="I237" s="47">
        <v>183488.70600000001</v>
      </c>
      <c r="J237" s="47">
        <f t="shared" si="45"/>
        <v>-141532.166</v>
      </c>
      <c r="K237" s="47">
        <v>15829.517</v>
      </c>
      <c r="L237" s="47">
        <v>22449.330999999998</v>
      </c>
      <c r="M237" s="47">
        <v>281892.02</v>
      </c>
      <c r="N237" s="47">
        <f t="shared" si="46"/>
        <v>-243613.17200000002</v>
      </c>
    </row>
    <row r="238" spans="2:14" s="1" customFormat="1" ht="50.1" hidden="1" customHeight="1">
      <c r="B238" s="76" t="s">
        <v>22</v>
      </c>
      <c r="C238" s="48">
        <v>84628.982000000004</v>
      </c>
      <c r="D238" s="48">
        <v>9855.7520000000004</v>
      </c>
      <c r="E238" s="48">
        <v>116438.728</v>
      </c>
      <c r="F238" s="48">
        <f t="shared" si="48"/>
        <v>-21953.994000000006</v>
      </c>
      <c r="G238" s="48">
        <v>28160.217000000001</v>
      </c>
      <c r="H238" s="48">
        <v>5752.451</v>
      </c>
      <c r="I238" s="48">
        <v>179569.03621000002</v>
      </c>
      <c r="J238" s="48">
        <f t="shared" si="45"/>
        <v>-145656.36821000002</v>
      </c>
      <c r="K238" s="48">
        <v>14326.638999999999</v>
      </c>
      <c r="L238" s="48">
        <v>40101.925000000003</v>
      </c>
      <c r="M238" s="48">
        <v>262073.12400000001</v>
      </c>
      <c r="N238" s="48">
        <f t="shared" si="46"/>
        <v>-207644.56</v>
      </c>
    </row>
    <row r="239" spans="2:14" s="1" customFormat="1" ht="50.1" hidden="1" customHeight="1">
      <c r="B239" s="77" t="s">
        <v>23</v>
      </c>
      <c r="C239" s="47">
        <v>85030.498999999996</v>
      </c>
      <c r="D239" s="47">
        <v>13827.546</v>
      </c>
      <c r="E239" s="47">
        <v>130013.96</v>
      </c>
      <c r="F239" s="47">
        <f t="shared" si="48"/>
        <v>-31155.915000000008</v>
      </c>
      <c r="G239" s="47">
        <v>35581.624000000003</v>
      </c>
      <c r="H239" s="47">
        <v>6301.076</v>
      </c>
      <c r="I239" s="47">
        <v>244540.37234</v>
      </c>
      <c r="J239" s="47">
        <f t="shared" si="45"/>
        <v>-202657.67233999999</v>
      </c>
      <c r="K239" s="47">
        <v>15935.834999999999</v>
      </c>
      <c r="L239" s="47">
        <v>29589.684000000001</v>
      </c>
      <c r="M239" s="47">
        <v>317309.141</v>
      </c>
      <c r="N239" s="47">
        <f t="shared" si="46"/>
        <v>-271783.62199999997</v>
      </c>
    </row>
    <row r="240" spans="2:14" s="1" customFormat="1" ht="50.1" hidden="1" customHeight="1">
      <c r="B240" s="76" t="s">
        <v>24</v>
      </c>
      <c r="C240" s="48">
        <v>90152.538</v>
      </c>
      <c r="D240" s="48">
        <v>7405.0290000000005</v>
      </c>
      <c r="E240" s="48">
        <v>111256.31</v>
      </c>
      <c r="F240" s="48">
        <f t="shared" si="48"/>
        <v>-13698.743000000002</v>
      </c>
      <c r="G240" s="48">
        <v>32266.237000000001</v>
      </c>
      <c r="H240" s="48">
        <v>4228.5190000000002</v>
      </c>
      <c r="I240" s="48">
        <v>173997.92840999999</v>
      </c>
      <c r="J240" s="48">
        <f t="shared" si="45"/>
        <v>-137503.17241</v>
      </c>
      <c r="K240" s="48">
        <v>15651.561</v>
      </c>
      <c r="L240" s="48">
        <v>19132.282999999999</v>
      </c>
      <c r="M240" s="48">
        <v>260639.103</v>
      </c>
      <c r="N240" s="48">
        <f t="shared" si="46"/>
        <v>-225855.25900000002</v>
      </c>
    </row>
    <row r="241" spans="2:14" s="1" customFormat="1" ht="50.1" hidden="1" customHeight="1">
      <c r="B241" s="77" t="s">
        <v>25</v>
      </c>
      <c r="C241" s="47">
        <v>80984.445000000007</v>
      </c>
      <c r="D241" s="47">
        <v>12569.097</v>
      </c>
      <c r="E241" s="47">
        <v>138989.67000000001</v>
      </c>
      <c r="F241" s="47">
        <f t="shared" si="48"/>
        <v>-45436.128000000012</v>
      </c>
      <c r="G241" s="47">
        <v>35570.078999999998</v>
      </c>
      <c r="H241" s="47">
        <v>4489.1850000000004</v>
      </c>
      <c r="I241" s="47">
        <v>196405.97500000001</v>
      </c>
      <c r="J241" s="47">
        <f t="shared" si="45"/>
        <v>-156346.71100000001</v>
      </c>
      <c r="K241" s="47">
        <v>17591.849999999999</v>
      </c>
      <c r="L241" s="47">
        <v>27529.016</v>
      </c>
      <c r="M241" s="47">
        <v>305169.32199999999</v>
      </c>
      <c r="N241" s="47">
        <f t="shared" si="46"/>
        <v>-260048.45600000001</v>
      </c>
    </row>
    <row r="242" spans="2:14" s="1" customFormat="1" ht="50.1" hidden="1" customHeight="1">
      <c r="B242" s="76" t="s">
        <v>26</v>
      </c>
      <c r="C242" s="48">
        <v>97398.201000000001</v>
      </c>
      <c r="D242" s="48">
        <v>11058.481</v>
      </c>
      <c r="E242" s="48">
        <v>126005.079</v>
      </c>
      <c r="F242" s="48">
        <f t="shared" si="48"/>
        <v>-17548.396999999997</v>
      </c>
      <c r="G242" s="48">
        <v>31384.462</v>
      </c>
      <c r="H242" s="48">
        <v>3287.5450000000001</v>
      </c>
      <c r="I242" s="48">
        <v>174354.41475</v>
      </c>
      <c r="J242" s="48">
        <f t="shared" si="45"/>
        <v>-139682.40775000001</v>
      </c>
      <c r="K242" s="48">
        <v>15253.508</v>
      </c>
      <c r="L242" s="48">
        <v>25186.929</v>
      </c>
      <c r="M242" s="48">
        <v>257768.66800000001</v>
      </c>
      <c r="N242" s="48">
        <f t="shared" si="46"/>
        <v>-217328.231</v>
      </c>
    </row>
    <row r="243" spans="2:14" s="1" customFormat="1" ht="50.1" hidden="1" customHeight="1">
      <c r="B243" s="77" t="s">
        <v>27</v>
      </c>
      <c r="C243" s="47">
        <v>97674.123999999996</v>
      </c>
      <c r="D243" s="47">
        <v>11520.271000000001</v>
      </c>
      <c r="E243" s="47">
        <v>148022.16399999999</v>
      </c>
      <c r="F243" s="47">
        <f t="shared" si="48"/>
        <v>-38827.769</v>
      </c>
      <c r="G243" s="47">
        <v>35142.493000000002</v>
      </c>
      <c r="H243" s="47">
        <v>3865.4059999999999</v>
      </c>
      <c r="I243" s="47">
        <v>183523.01705000002</v>
      </c>
      <c r="J243" s="47">
        <f t="shared" si="45"/>
        <v>-144515.11805000002</v>
      </c>
      <c r="K243" s="47">
        <v>16252.492</v>
      </c>
      <c r="L243" s="47">
        <v>44119.154000000002</v>
      </c>
      <c r="M243" s="47">
        <v>290677.78100000002</v>
      </c>
      <c r="N243" s="47">
        <f t="shared" si="46"/>
        <v>-230306.13500000001</v>
      </c>
    </row>
    <row r="244" spans="2:14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2:14" s="1" customFormat="1" ht="50.1" hidden="1" customHeight="1">
      <c r="B245" s="76" t="s">
        <v>16</v>
      </c>
      <c r="C245" s="48">
        <v>72680.202999999994</v>
      </c>
      <c r="D245" s="48">
        <v>10166.415000000001</v>
      </c>
      <c r="E245" s="48">
        <v>122375.539</v>
      </c>
      <c r="F245" s="48">
        <f t="shared" ref="F245:F256" si="49">C245+D245-E245</f>
        <v>-39528.921000000017</v>
      </c>
      <c r="G245" s="48">
        <v>29006.106</v>
      </c>
      <c r="H245" s="48">
        <v>3656.288</v>
      </c>
      <c r="I245" s="48">
        <v>166593.658</v>
      </c>
      <c r="J245" s="48">
        <f t="shared" si="45"/>
        <v>-133931.264</v>
      </c>
      <c r="K245" s="48">
        <v>13084.885</v>
      </c>
      <c r="L245" s="48">
        <v>39490.957000000002</v>
      </c>
      <c r="M245" s="48">
        <v>283739.54200000002</v>
      </c>
      <c r="N245" s="48">
        <f t="shared" si="46"/>
        <v>-231163.7</v>
      </c>
    </row>
    <row r="246" spans="2:14" s="1" customFormat="1" ht="50.1" hidden="1" customHeight="1">
      <c r="B246" s="77" t="s">
        <v>17</v>
      </c>
      <c r="C246" s="47">
        <v>70132.023000000001</v>
      </c>
      <c r="D246" s="47">
        <v>12205.688</v>
      </c>
      <c r="E246" s="47">
        <v>115335.243</v>
      </c>
      <c r="F246" s="47">
        <f t="shared" si="49"/>
        <v>-32997.532000000007</v>
      </c>
      <c r="G246" s="47">
        <v>32237.609</v>
      </c>
      <c r="H246" s="47">
        <v>2824.7379999999998</v>
      </c>
      <c r="I246" s="47">
        <v>163768.86004</v>
      </c>
      <c r="J246" s="47">
        <f t="shared" si="45"/>
        <v>-128706.51303999999</v>
      </c>
      <c r="K246" s="47">
        <v>13140.936</v>
      </c>
      <c r="L246" s="47">
        <v>36416.305999999997</v>
      </c>
      <c r="M246" s="47">
        <v>291070.53017000004</v>
      </c>
      <c r="N246" s="47">
        <f t="shared" si="46"/>
        <v>-241513.28817000004</v>
      </c>
    </row>
    <row r="247" spans="2:14" s="1" customFormat="1" ht="50.1" hidden="1" customHeight="1">
      <c r="B247" s="76" t="s">
        <v>18</v>
      </c>
      <c r="C247" s="48">
        <v>90132.394</v>
      </c>
      <c r="D247" s="48">
        <v>13175.5</v>
      </c>
      <c r="E247" s="48">
        <v>128192.62533</v>
      </c>
      <c r="F247" s="48">
        <f t="shared" si="49"/>
        <v>-24884.731329999995</v>
      </c>
      <c r="G247" s="48">
        <v>37833.57</v>
      </c>
      <c r="H247" s="48">
        <v>3862.19</v>
      </c>
      <c r="I247" s="48">
        <v>188090.02812999999</v>
      </c>
      <c r="J247" s="48">
        <f t="shared" si="45"/>
        <v>-146394.26812999998</v>
      </c>
      <c r="K247" s="48">
        <v>15268.708000000001</v>
      </c>
      <c r="L247" s="48">
        <v>49456.186999999998</v>
      </c>
      <c r="M247" s="48">
        <v>313581.27299999999</v>
      </c>
      <c r="N247" s="48">
        <f t="shared" si="46"/>
        <v>-248856.378</v>
      </c>
    </row>
    <row r="248" spans="2:14" s="1" customFormat="1" ht="50.1" hidden="1" customHeight="1">
      <c r="B248" s="77" t="s">
        <v>19</v>
      </c>
      <c r="C248" s="47">
        <v>81264.642000000007</v>
      </c>
      <c r="D248" s="47">
        <v>9078.56</v>
      </c>
      <c r="E248" s="47">
        <v>134485.905</v>
      </c>
      <c r="F248" s="47">
        <f t="shared" si="49"/>
        <v>-44142.702999999994</v>
      </c>
      <c r="G248" s="47">
        <v>32642.091</v>
      </c>
      <c r="H248" s="47">
        <v>5011.6289999999999</v>
      </c>
      <c r="I248" s="47">
        <v>169103.20499999999</v>
      </c>
      <c r="J248" s="47">
        <f t="shared" si="45"/>
        <v>-131449.48499999999</v>
      </c>
      <c r="K248" s="47">
        <v>15320.700999999999</v>
      </c>
      <c r="L248" s="47">
        <v>30528.664000000001</v>
      </c>
      <c r="M248" s="47">
        <v>261037.986</v>
      </c>
      <c r="N248" s="47">
        <f t="shared" si="46"/>
        <v>-215188.62100000001</v>
      </c>
    </row>
    <row r="249" spans="2:14" s="1" customFormat="1" ht="50.1" hidden="1" customHeight="1">
      <c r="B249" s="76" t="s">
        <v>20</v>
      </c>
      <c r="C249" s="48">
        <v>112977.54700000001</v>
      </c>
      <c r="D249" s="48">
        <v>11187.874</v>
      </c>
      <c r="E249" s="48">
        <v>136326.34</v>
      </c>
      <c r="F249" s="48">
        <f t="shared" si="49"/>
        <v>-12160.918999999994</v>
      </c>
      <c r="G249" s="48">
        <v>35123.586000000003</v>
      </c>
      <c r="H249" s="48">
        <v>4271.5330000000004</v>
      </c>
      <c r="I249" s="48">
        <v>213467.66899999999</v>
      </c>
      <c r="J249" s="48">
        <f t="shared" si="45"/>
        <v>-174072.55</v>
      </c>
      <c r="K249" s="48">
        <v>16768.653999999999</v>
      </c>
      <c r="L249" s="48">
        <v>34887.872000000003</v>
      </c>
      <c r="M249" s="48">
        <v>275523.76500000001</v>
      </c>
      <c r="N249" s="48">
        <f t="shared" si="46"/>
        <v>-223867.239</v>
      </c>
    </row>
    <row r="250" spans="2:14" s="1" customFormat="1" ht="50.1" hidden="1" customHeight="1">
      <c r="B250" s="77" t="s">
        <v>21</v>
      </c>
      <c r="C250" s="47">
        <v>93365.676000000007</v>
      </c>
      <c r="D250" s="47">
        <v>8533.0580000000009</v>
      </c>
      <c r="E250" s="47">
        <v>128960.10400000001</v>
      </c>
      <c r="F250" s="47">
        <f t="shared" si="49"/>
        <v>-27061.369999999995</v>
      </c>
      <c r="G250" s="47">
        <v>30023.681</v>
      </c>
      <c r="H250" s="47">
        <v>2864.4450000000002</v>
      </c>
      <c r="I250" s="47">
        <v>182975.25200000001</v>
      </c>
      <c r="J250" s="47">
        <f t="shared" si="45"/>
        <v>-150087.12599999999</v>
      </c>
      <c r="K250" s="47">
        <v>12099.099</v>
      </c>
      <c r="L250" s="47">
        <v>33139.783000000003</v>
      </c>
      <c r="M250" s="47">
        <v>239263.47200000001</v>
      </c>
      <c r="N250" s="47">
        <f t="shared" si="46"/>
        <v>-194024.59</v>
      </c>
    </row>
    <row r="251" spans="2:14" s="1" customFormat="1" ht="50.1" hidden="1" customHeight="1">
      <c r="B251" s="76" t="s">
        <v>22</v>
      </c>
      <c r="C251" s="48">
        <v>71957.394</v>
      </c>
      <c r="D251" s="48">
        <v>8246.4079999999994</v>
      </c>
      <c r="E251" s="48">
        <v>116124.769</v>
      </c>
      <c r="F251" s="48">
        <f t="shared" si="49"/>
        <v>-35920.967000000004</v>
      </c>
      <c r="G251" s="48">
        <v>26834.038</v>
      </c>
      <c r="H251" s="48">
        <v>4197.6620000000003</v>
      </c>
      <c r="I251" s="48">
        <v>161120.55300000001</v>
      </c>
      <c r="J251" s="48">
        <f t="shared" si="45"/>
        <v>-130088.85300000002</v>
      </c>
      <c r="K251" s="48">
        <v>13103.474</v>
      </c>
      <c r="L251" s="48">
        <v>36938.046000000002</v>
      </c>
      <c r="M251" s="48">
        <v>227110.32699999999</v>
      </c>
      <c r="N251" s="48">
        <f t="shared" si="46"/>
        <v>-177068.80699999997</v>
      </c>
    </row>
    <row r="252" spans="2:14" s="1" customFormat="1" ht="50.1" hidden="1" customHeight="1">
      <c r="B252" s="77" t="s">
        <v>23</v>
      </c>
      <c r="C252" s="47">
        <v>91829.645000000004</v>
      </c>
      <c r="D252" s="47">
        <v>10458.314</v>
      </c>
      <c r="E252" s="47">
        <v>128949.22500000001</v>
      </c>
      <c r="F252" s="47">
        <f t="shared" si="49"/>
        <v>-26661.266000000003</v>
      </c>
      <c r="G252" s="47">
        <v>34354.614000000001</v>
      </c>
      <c r="H252" s="47">
        <v>4541.5829999999996</v>
      </c>
      <c r="I252" s="47">
        <v>186563.09</v>
      </c>
      <c r="J252" s="47">
        <f t="shared" si="45"/>
        <v>-147666.89299999998</v>
      </c>
      <c r="K252" s="47">
        <v>14956.023999999999</v>
      </c>
      <c r="L252" s="47">
        <v>104780.45600000001</v>
      </c>
      <c r="M252" s="47">
        <v>318697.70199999999</v>
      </c>
      <c r="N252" s="47">
        <f t="shared" si="46"/>
        <v>-198961.22199999998</v>
      </c>
    </row>
    <row r="253" spans="2:14" s="1" customFormat="1" ht="50.1" hidden="1" customHeight="1">
      <c r="B253" s="76" t="s">
        <v>24</v>
      </c>
      <c r="C253" s="48">
        <v>95977.285000000003</v>
      </c>
      <c r="D253" s="48">
        <v>8354.759</v>
      </c>
      <c r="E253" s="48">
        <v>99717.04</v>
      </c>
      <c r="F253" s="48">
        <f t="shared" si="49"/>
        <v>4615.0040000000154</v>
      </c>
      <c r="G253" s="48">
        <v>25990.634999999998</v>
      </c>
      <c r="H253" s="48">
        <v>2964.5520000000001</v>
      </c>
      <c r="I253" s="48">
        <v>170382.883</v>
      </c>
      <c r="J253" s="48">
        <f t="shared" si="45"/>
        <v>-141427.696</v>
      </c>
      <c r="K253" s="48">
        <v>10311.923000000001</v>
      </c>
      <c r="L253" s="48">
        <v>78534.569000000003</v>
      </c>
      <c r="M253" s="48">
        <v>239398.03</v>
      </c>
      <c r="N253" s="48">
        <f t="shared" si="46"/>
        <v>-150551.538</v>
      </c>
    </row>
    <row r="254" spans="2:14" s="1" customFormat="1" ht="50.1" hidden="1" customHeight="1">
      <c r="B254" s="77" t="s">
        <v>25</v>
      </c>
      <c r="C254" s="47">
        <v>90836.606</v>
      </c>
      <c r="D254" s="47">
        <v>8678.19</v>
      </c>
      <c r="E254" s="47">
        <v>129657.383</v>
      </c>
      <c r="F254" s="47">
        <f t="shared" si="49"/>
        <v>-30142.587</v>
      </c>
      <c r="G254" s="47">
        <v>31686.418000000001</v>
      </c>
      <c r="H254" s="47">
        <v>3955.348</v>
      </c>
      <c r="I254" s="47">
        <v>177421.81</v>
      </c>
      <c r="J254" s="47">
        <f t="shared" si="45"/>
        <v>-141780.04399999999</v>
      </c>
      <c r="K254" s="47">
        <v>23167.471000000001</v>
      </c>
      <c r="L254" s="47">
        <v>65942.02</v>
      </c>
      <c r="M254" s="47">
        <v>324299.815</v>
      </c>
      <c r="N254" s="47">
        <f t="shared" si="46"/>
        <v>-235190.32399999999</v>
      </c>
    </row>
    <row r="255" spans="2:14" s="1" customFormat="1" ht="50.1" hidden="1" customHeight="1">
      <c r="B255" s="76" t="s">
        <v>26</v>
      </c>
      <c r="C255" s="48">
        <v>66028.046000000002</v>
      </c>
      <c r="D255" s="48">
        <v>9621.9189999999999</v>
      </c>
      <c r="E255" s="48">
        <v>132142.717</v>
      </c>
      <c r="F255" s="48">
        <f t="shared" si="49"/>
        <v>-56492.752000000008</v>
      </c>
      <c r="G255" s="48">
        <v>29404.949000000001</v>
      </c>
      <c r="H255" s="48">
        <v>4086.837</v>
      </c>
      <c r="I255" s="48">
        <v>158857.64499999999</v>
      </c>
      <c r="J255" s="48">
        <f t="shared" si="45"/>
        <v>-125365.859</v>
      </c>
      <c r="K255" s="48">
        <v>11665.677</v>
      </c>
      <c r="L255" s="48">
        <v>41338.078000000001</v>
      </c>
      <c r="M255" s="48">
        <v>291078.38299999997</v>
      </c>
      <c r="N255" s="48">
        <f t="shared" si="46"/>
        <v>-238074.62799999997</v>
      </c>
    </row>
    <row r="256" spans="2:14" s="1" customFormat="1" ht="50.1" hidden="1" customHeight="1">
      <c r="B256" s="77" t="s">
        <v>27</v>
      </c>
      <c r="C256" s="47">
        <v>115073.409</v>
      </c>
      <c r="D256" s="47">
        <v>12089.603999999999</v>
      </c>
      <c r="E256" s="47">
        <v>122431.101</v>
      </c>
      <c r="F256" s="47">
        <f t="shared" si="49"/>
        <v>4731.9120000000112</v>
      </c>
      <c r="G256" s="47">
        <v>29505.652999999998</v>
      </c>
      <c r="H256" s="47">
        <v>3983.2950000000001</v>
      </c>
      <c r="I256" s="47">
        <v>178101.092</v>
      </c>
      <c r="J256" s="47">
        <f t="shared" si="45"/>
        <v>-144612.144</v>
      </c>
      <c r="K256" s="47">
        <v>14771.308999999999</v>
      </c>
      <c r="L256" s="47">
        <v>56523.33</v>
      </c>
      <c r="M256" s="47">
        <v>318018.00300000003</v>
      </c>
      <c r="N256" s="47">
        <f t="shared" si="46"/>
        <v>-246723.36400000003</v>
      </c>
    </row>
    <row r="257" spans="2:14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2:14" s="1" customFormat="1" ht="50.1" hidden="1" customHeight="1">
      <c r="B258" s="76" t="s">
        <v>16</v>
      </c>
      <c r="C258" s="48">
        <v>86706.702000000005</v>
      </c>
      <c r="D258" s="48">
        <v>7984.4690000000001</v>
      </c>
      <c r="E258" s="48">
        <v>112000.56299999999</v>
      </c>
      <c r="F258" s="48">
        <f t="shared" ref="F258:F269" si="50">C258+D258-E258</f>
        <v>-17309.391999999993</v>
      </c>
      <c r="G258" s="48">
        <v>31350.844000000001</v>
      </c>
      <c r="H258" s="48">
        <v>2763.6669999999999</v>
      </c>
      <c r="I258" s="48">
        <v>184428.57500000001</v>
      </c>
      <c r="J258" s="48">
        <f t="shared" si="45"/>
        <v>-150314.06400000001</v>
      </c>
      <c r="K258" s="48">
        <v>13872.135</v>
      </c>
      <c r="L258" s="48">
        <v>101602.894</v>
      </c>
      <c r="M258" s="48">
        <v>313365.23200000002</v>
      </c>
      <c r="N258" s="48">
        <f t="shared" si="46"/>
        <v>-197890.20300000004</v>
      </c>
    </row>
    <row r="259" spans="2:14" s="1" customFormat="1" ht="50.1" hidden="1" customHeight="1">
      <c r="B259" s="77" t="s">
        <v>17</v>
      </c>
      <c r="C259" s="47">
        <v>74024.601999999999</v>
      </c>
      <c r="D259" s="47">
        <v>8093.0709999999999</v>
      </c>
      <c r="E259" s="47">
        <v>118740.92</v>
      </c>
      <c r="F259" s="47">
        <f t="shared" si="50"/>
        <v>-36623.247000000003</v>
      </c>
      <c r="G259" s="47">
        <v>29213.456999999999</v>
      </c>
      <c r="H259" s="47">
        <v>3308.6320000000001</v>
      </c>
      <c r="I259" s="47">
        <v>152116.57</v>
      </c>
      <c r="J259" s="47">
        <f t="shared" si="45"/>
        <v>-119594.481</v>
      </c>
      <c r="K259" s="47">
        <v>9439.3979999999992</v>
      </c>
      <c r="L259" s="47">
        <v>27062.212</v>
      </c>
      <c r="M259" s="47">
        <v>243625.522</v>
      </c>
      <c r="N259" s="47">
        <f t="shared" si="46"/>
        <v>-207123.91200000001</v>
      </c>
    </row>
    <row r="260" spans="2:14" s="1" customFormat="1" ht="50.1" hidden="1" customHeight="1">
      <c r="B260" s="76" t="s">
        <v>18</v>
      </c>
      <c r="C260" s="48">
        <v>83690.353000000003</v>
      </c>
      <c r="D260" s="48">
        <v>13044.735000000001</v>
      </c>
      <c r="E260" s="48">
        <v>129272.361</v>
      </c>
      <c r="F260" s="48">
        <f t="shared" si="50"/>
        <v>-32537.273000000001</v>
      </c>
      <c r="G260" s="48">
        <v>35090.663999999997</v>
      </c>
      <c r="H260" s="48">
        <v>3349.4589999999998</v>
      </c>
      <c r="I260" s="48">
        <v>162297.29999999999</v>
      </c>
      <c r="J260" s="48">
        <f t="shared" si="45"/>
        <v>-123857.177</v>
      </c>
      <c r="K260" s="48">
        <v>15638.232</v>
      </c>
      <c r="L260" s="48">
        <v>38257.724000000002</v>
      </c>
      <c r="M260" s="48">
        <v>272827.11</v>
      </c>
      <c r="N260" s="48">
        <f t="shared" si="46"/>
        <v>-218931.15399999998</v>
      </c>
    </row>
    <row r="261" spans="2:14" s="1" customFormat="1" ht="50.1" hidden="1" customHeight="1">
      <c r="B261" s="77" t="s">
        <v>19</v>
      </c>
      <c r="C261" s="47">
        <v>77601.975000000006</v>
      </c>
      <c r="D261" s="47">
        <v>8241.89</v>
      </c>
      <c r="E261" s="47">
        <v>113946.86900000001</v>
      </c>
      <c r="F261" s="47">
        <f t="shared" si="50"/>
        <v>-28103.004000000001</v>
      </c>
      <c r="G261" s="47">
        <v>33568.779000000002</v>
      </c>
      <c r="H261" s="47">
        <v>2156.7040000000002</v>
      </c>
      <c r="I261" s="47">
        <v>169090.97</v>
      </c>
      <c r="J261" s="47">
        <f t="shared" si="45"/>
        <v>-133365.48699999999</v>
      </c>
      <c r="K261" s="47">
        <v>11009.343999999999</v>
      </c>
      <c r="L261" s="47">
        <v>37747.266000000003</v>
      </c>
      <c r="M261" s="47">
        <v>470783.82500000001</v>
      </c>
      <c r="N261" s="47">
        <f t="shared" si="46"/>
        <v>-422027.21500000003</v>
      </c>
    </row>
    <row r="262" spans="2:14" s="1" customFormat="1" ht="50.1" hidden="1" customHeight="1">
      <c r="B262" s="76" t="s">
        <v>20</v>
      </c>
      <c r="C262" s="48">
        <v>91779.782999999996</v>
      </c>
      <c r="D262" s="48">
        <v>9457.8070000000007</v>
      </c>
      <c r="E262" s="48">
        <v>119758.795</v>
      </c>
      <c r="F262" s="48">
        <f t="shared" si="50"/>
        <v>-18521.205000000002</v>
      </c>
      <c r="G262" s="48">
        <v>34252.430999999997</v>
      </c>
      <c r="H262" s="48">
        <v>3913.181</v>
      </c>
      <c r="I262" s="48">
        <v>182257.88</v>
      </c>
      <c r="J262" s="48">
        <f t="shared" si="45"/>
        <v>-144092.26800000001</v>
      </c>
      <c r="K262" s="48">
        <v>12923.927</v>
      </c>
      <c r="L262" s="48">
        <v>36456.510999999999</v>
      </c>
      <c r="M262" s="48">
        <v>334183.83500000002</v>
      </c>
      <c r="N262" s="48">
        <f t="shared" si="46"/>
        <v>-284803.397</v>
      </c>
    </row>
    <row r="263" spans="2:14" s="1" customFormat="1" ht="50.1" hidden="1" customHeight="1">
      <c r="B263" s="77" t="s">
        <v>21</v>
      </c>
      <c r="C263" s="47">
        <v>85602.570999999996</v>
      </c>
      <c r="D263" s="47">
        <v>7170.3149999999996</v>
      </c>
      <c r="E263" s="47">
        <v>108613.851</v>
      </c>
      <c r="F263" s="47">
        <f t="shared" si="50"/>
        <v>-15840.964999999997</v>
      </c>
      <c r="G263" s="47">
        <v>26755.57</v>
      </c>
      <c r="H263" s="47">
        <v>3678.123</v>
      </c>
      <c r="I263" s="47">
        <v>144293.53400000001</v>
      </c>
      <c r="J263" s="47">
        <f t="shared" si="45"/>
        <v>-113859.84100000001</v>
      </c>
      <c r="K263" s="47">
        <v>10179.384</v>
      </c>
      <c r="L263" s="47">
        <v>34410.506000000001</v>
      </c>
      <c r="M263" s="47">
        <v>294711.14</v>
      </c>
      <c r="N263" s="47">
        <f t="shared" si="46"/>
        <v>-250121.25</v>
      </c>
    </row>
    <row r="264" spans="2:14" s="1" customFormat="1" ht="50.1" hidden="1" customHeight="1">
      <c r="B264" s="76" t="s">
        <v>22</v>
      </c>
      <c r="C264" s="48">
        <v>77266.248000000007</v>
      </c>
      <c r="D264" s="48">
        <v>9352.1710000000003</v>
      </c>
      <c r="E264" s="48">
        <v>131880.75099999999</v>
      </c>
      <c r="F264" s="48">
        <f t="shared" si="50"/>
        <v>-45262.33199999998</v>
      </c>
      <c r="G264" s="48">
        <v>36680.71</v>
      </c>
      <c r="H264" s="48">
        <v>5540.71</v>
      </c>
      <c r="I264" s="48">
        <v>193190.19200000001</v>
      </c>
      <c r="J264" s="48">
        <f t="shared" si="45"/>
        <v>-150968.772</v>
      </c>
      <c r="K264" s="48">
        <v>13915.814</v>
      </c>
      <c r="L264" s="48">
        <v>32405.092000000001</v>
      </c>
      <c r="M264" s="48">
        <v>348287.47399999999</v>
      </c>
      <c r="N264" s="48">
        <f t="shared" si="46"/>
        <v>-301966.56799999997</v>
      </c>
    </row>
    <row r="265" spans="2:14" s="1" customFormat="1" ht="50.1" hidden="1" customHeight="1">
      <c r="B265" s="77" t="s">
        <v>23</v>
      </c>
      <c r="C265" s="47">
        <v>92661.108999999997</v>
      </c>
      <c r="D265" s="47">
        <v>11048.885</v>
      </c>
      <c r="E265" s="47">
        <v>122256.393</v>
      </c>
      <c r="F265" s="47">
        <f t="shared" si="50"/>
        <v>-18546.399000000005</v>
      </c>
      <c r="G265" s="47">
        <v>33977.266000000003</v>
      </c>
      <c r="H265" s="47">
        <v>4175.0309999999999</v>
      </c>
      <c r="I265" s="47">
        <v>196465.34599999999</v>
      </c>
      <c r="J265" s="47">
        <f t="shared" si="45"/>
        <v>-158313.049</v>
      </c>
      <c r="K265" s="47">
        <v>14250.06</v>
      </c>
      <c r="L265" s="47">
        <v>32778.199999999997</v>
      </c>
      <c r="M265" s="47">
        <v>349226.78100000002</v>
      </c>
      <c r="N265" s="47">
        <f t="shared" si="46"/>
        <v>-302198.52100000001</v>
      </c>
    </row>
    <row r="266" spans="2:14" s="1" customFormat="1" ht="50.1" hidden="1" customHeight="1">
      <c r="B266" s="76" t="s">
        <v>24</v>
      </c>
      <c r="C266" s="48">
        <v>93798.296000000002</v>
      </c>
      <c r="D266" s="48">
        <v>8670.2450000000008</v>
      </c>
      <c r="E266" s="48">
        <v>107718.902</v>
      </c>
      <c r="F266" s="48">
        <f t="shared" si="50"/>
        <v>-5250.3610000000044</v>
      </c>
      <c r="G266" s="48">
        <v>30550.046999999999</v>
      </c>
      <c r="H266" s="48">
        <v>3710.6849999999999</v>
      </c>
      <c r="I266" s="48">
        <v>169479.902</v>
      </c>
      <c r="J266" s="48">
        <f t="shared" si="45"/>
        <v>-135219.17000000001</v>
      </c>
      <c r="K266" s="48">
        <v>9812.1839999999993</v>
      </c>
      <c r="L266" s="48">
        <v>28817.214</v>
      </c>
      <c r="M266" s="48">
        <v>312225.83799999999</v>
      </c>
      <c r="N266" s="48">
        <f t="shared" si="46"/>
        <v>-273596.44</v>
      </c>
    </row>
    <row r="267" spans="2:14" s="1" customFormat="1" ht="50.1" hidden="1" customHeight="1">
      <c r="B267" s="77" t="s">
        <v>25</v>
      </c>
      <c r="C267" s="47">
        <v>94040.104000000007</v>
      </c>
      <c r="D267" s="47">
        <v>13778.414000000001</v>
      </c>
      <c r="E267" s="47">
        <v>141288.09099999999</v>
      </c>
      <c r="F267" s="47">
        <f t="shared" si="50"/>
        <v>-33469.572999999975</v>
      </c>
      <c r="G267" s="47">
        <v>34170.133999999998</v>
      </c>
      <c r="H267" s="47">
        <v>3449.1619999999998</v>
      </c>
      <c r="I267" s="47">
        <v>198237.80600000001</v>
      </c>
      <c r="J267" s="47">
        <f t="shared" si="45"/>
        <v>-160618.51</v>
      </c>
      <c r="K267" s="47">
        <v>13142.397000000001</v>
      </c>
      <c r="L267" s="47">
        <v>47783.904999999999</v>
      </c>
      <c r="M267" s="47">
        <v>314830.49400000001</v>
      </c>
      <c r="N267" s="47">
        <f t="shared" si="46"/>
        <v>-253904.19200000001</v>
      </c>
    </row>
    <row r="268" spans="2:14" s="1" customFormat="1" ht="50.1" hidden="1" customHeight="1">
      <c r="B268" s="76" t="s">
        <v>26</v>
      </c>
      <c r="C268" s="48">
        <v>110060.204</v>
      </c>
      <c r="D268" s="48">
        <v>9922.6450000000004</v>
      </c>
      <c r="E268" s="48">
        <v>132068.45600000001</v>
      </c>
      <c r="F268" s="48">
        <f t="shared" si="50"/>
        <v>-12085.607000000004</v>
      </c>
      <c r="G268" s="48">
        <v>32899.074999999997</v>
      </c>
      <c r="H268" s="48">
        <v>3947.739</v>
      </c>
      <c r="I268" s="48">
        <v>144908.897</v>
      </c>
      <c r="J268" s="48">
        <f t="shared" si="45"/>
        <v>-108062.083</v>
      </c>
      <c r="K268" s="48">
        <v>17473.561000000002</v>
      </c>
      <c r="L268" s="48">
        <v>38680.391000000003</v>
      </c>
      <c r="M268" s="48">
        <v>311875.87900000002</v>
      </c>
      <c r="N268" s="48">
        <f t="shared" si="46"/>
        <v>-255721.92700000003</v>
      </c>
    </row>
    <row r="269" spans="2:14" s="1" customFormat="1" ht="50.1" hidden="1" customHeight="1">
      <c r="B269" s="77" t="s">
        <v>27</v>
      </c>
      <c r="C269" s="47">
        <v>124481.91800000001</v>
      </c>
      <c r="D269" s="47">
        <v>12693.803</v>
      </c>
      <c r="E269" s="47">
        <v>141671.823</v>
      </c>
      <c r="F269" s="47">
        <f t="shared" si="50"/>
        <v>-4496.1019999999844</v>
      </c>
      <c r="G269" s="47">
        <v>30880.513999999999</v>
      </c>
      <c r="H269" s="47">
        <v>5374.5169999999998</v>
      </c>
      <c r="I269" s="47">
        <v>175265.394</v>
      </c>
      <c r="J269" s="47">
        <f t="shared" si="45"/>
        <v>-139010.36300000001</v>
      </c>
      <c r="K269" s="47">
        <v>17021.538</v>
      </c>
      <c r="L269" s="47">
        <v>42272.292000000001</v>
      </c>
      <c r="M269" s="47">
        <v>380476.14</v>
      </c>
      <c r="N269" s="47">
        <f t="shared" si="46"/>
        <v>-321182.31</v>
      </c>
    </row>
    <row r="270" spans="2:14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2:14" s="1" customFormat="1" ht="50.1" hidden="1" customHeight="1">
      <c r="B271" s="76" t="s">
        <v>16</v>
      </c>
      <c r="C271" s="48">
        <v>73612.816999999995</v>
      </c>
      <c r="D271" s="48">
        <v>13056.882</v>
      </c>
      <c r="E271" s="48">
        <v>124155.431</v>
      </c>
      <c r="F271" s="48">
        <f t="shared" ref="F271:F282" si="51">C271+D271-E271</f>
        <v>-37485.732000000004</v>
      </c>
      <c r="G271" s="48">
        <v>25012.624</v>
      </c>
      <c r="H271" s="48">
        <v>4299.8999999999996</v>
      </c>
      <c r="I271" s="48">
        <v>187291.084</v>
      </c>
      <c r="J271" s="48">
        <f t="shared" ref="J271:J334" si="52">G271+H271-I271</f>
        <v>-157978.56</v>
      </c>
      <c r="K271" s="48">
        <v>9313.7849999999999</v>
      </c>
      <c r="L271" s="48">
        <v>27921.702000000001</v>
      </c>
      <c r="M271" s="48">
        <v>328822.76</v>
      </c>
      <c r="N271" s="48">
        <f t="shared" ref="N271:N334" si="53">K271+L271-M271</f>
        <v>-291587.27299999999</v>
      </c>
    </row>
    <row r="272" spans="2:14" s="1" customFormat="1" ht="50.1" hidden="1" customHeight="1">
      <c r="B272" s="77" t="s">
        <v>17</v>
      </c>
      <c r="C272" s="47">
        <v>78950.175000000003</v>
      </c>
      <c r="D272" s="47">
        <v>10716.187</v>
      </c>
      <c r="E272" s="47">
        <v>120612.014</v>
      </c>
      <c r="F272" s="47">
        <f t="shared" si="51"/>
        <v>-30945.651999999987</v>
      </c>
      <c r="G272" s="47">
        <v>30334.732</v>
      </c>
      <c r="H272" s="47">
        <v>3496.174</v>
      </c>
      <c r="I272" s="47">
        <v>168490.70300000001</v>
      </c>
      <c r="J272" s="47">
        <f t="shared" si="52"/>
        <v>-134659.79700000002</v>
      </c>
      <c r="K272" s="47">
        <v>13561.624</v>
      </c>
      <c r="L272" s="47">
        <v>37289.868999999999</v>
      </c>
      <c r="M272" s="47">
        <v>216001.20199999999</v>
      </c>
      <c r="N272" s="47">
        <f t="shared" si="53"/>
        <v>-165149.70899999997</v>
      </c>
    </row>
    <row r="273" spans="2:14" s="1" customFormat="1" ht="50.1" hidden="1" customHeight="1">
      <c r="B273" s="76" t="s">
        <v>18</v>
      </c>
      <c r="C273" s="48">
        <v>88473.562000000005</v>
      </c>
      <c r="D273" s="48">
        <v>10908.323</v>
      </c>
      <c r="E273" s="48">
        <v>130684.001</v>
      </c>
      <c r="F273" s="48">
        <f t="shared" si="51"/>
        <v>-31302.115999999995</v>
      </c>
      <c r="G273" s="48">
        <v>35046.228999999999</v>
      </c>
      <c r="H273" s="48">
        <v>5593.9319999999998</v>
      </c>
      <c r="I273" s="48">
        <v>172906.83100000001</v>
      </c>
      <c r="J273" s="48">
        <f t="shared" si="52"/>
        <v>-132266.67000000001</v>
      </c>
      <c r="K273" s="48">
        <v>14030.56</v>
      </c>
      <c r="L273" s="48">
        <v>34046.233999999997</v>
      </c>
      <c r="M273" s="48">
        <v>258668.12700000001</v>
      </c>
      <c r="N273" s="48">
        <f t="shared" si="53"/>
        <v>-210591.33300000001</v>
      </c>
    </row>
    <row r="274" spans="2:14" s="1" customFormat="1" ht="50.1" hidden="1" customHeight="1">
      <c r="B274" s="77" t="s">
        <v>19</v>
      </c>
      <c r="C274" s="47">
        <v>100347.488</v>
      </c>
      <c r="D274" s="47">
        <v>9192.09</v>
      </c>
      <c r="E274" s="47">
        <v>135874.473</v>
      </c>
      <c r="F274" s="47">
        <f t="shared" si="51"/>
        <v>-26334.895000000004</v>
      </c>
      <c r="G274" s="47">
        <v>34999.105000000003</v>
      </c>
      <c r="H274" s="47">
        <v>3562.5819999999999</v>
      </c>
      <c r="I274" s="47">
        <v>200929.31200000001</v>
      </c>
      <c r="J274" s="47">
        <f t="shared" si="52"/>
        <v>-162367.625</v>
      </c>
      <c r="K274" s="47">
        <v>9810.848</v>
      </c>
      <c r="L274" s="47">
        <v>31834.534</v>
      </c>
      <c r="M274" s="47">
        <v>247529.658</v>
      </c>
      <c r="N274" s="47">
        <f t="shared" si="53"/>
        <v>-205884.27600000001</v>
      </c>
    </row>
    <row r="275" spans="2:14" s="1" customFormat="1" ht="50.1" hidden="1" customHeight="1">
      <c r="B275" s="76" t="s">
        <v>20</v>
      </c>
      <c r="C275" s="48">
        <v>89547.664999999994</v>
      </c>
      <c r="D275" s="48">
        <v>9911.2530000000006</v>
      </c>
      <c r="E275" s="48">
        <v>128836.07</v>
      </c>
      <c r="F275" s="48">
        <f t="shared" si="51"/>
        <v>-29377.152000000016</v>
      </c>
      <c r="G275" s="48">
        <v>32648.217000000001</v>
      </c>
      <c r="H275" s="48">
        <v>4215.5690000000004</v>
      </c>
      <c r="I275" s="48">
        <v>192153.19099999999</v>
      </c>
      <c r="J275" s="48">
        <f t="shared" si="52"/>
        <v>-155289.405</v>
      </c>
      <c r="K275" s="48">
        <v>19727.862000000001</v>
      </c>
      <c r="L275" s="48">
        <v>29930.314999999999</v>
      </c>
      <c r="M275" s="48">
        <v>241075.44500000001</v>
      </c>
      <c r="N275" s="48">
        <f t="shared" si="53"/>
        <v>-191417.26800000001</v>
      </c>
    </row>
    <row r="276" spans="2:14" s="1" customFormat="1" ht="50.1" hidden="1" customHeight="1">
      <c r="B276" s="77" t="s">
        <v>21</v>
      </c>
      <c r="C276" s="47">
        <v>93474.478000000003</v>
      </c>
      <c r="D276" s="47">
        <v>9451.4050000000007</v>
      </c>
      <c r="E276" s="47">
        <v>122843.173</v>
      </c>
      <c r="F276" s="47">
        <f t="shared" si="51"/>
        <v>-19917.289999999994</v>
      </c>
      <c r="G276" s="47">
        <v>23556.07</v>
      </c>
      <c r="H276" s="47">
        <v>3704.8969999999999</v>
      </c>
      <c r="I276" s="47">
        <v>159817.37899999999</v>
      </c>
      <c r="J276" s="47">
        <f t="shared" si="52"/>
        <v>-132556.41199999998</v>
      </c>
      <c r="K276" s="47">
        <v>13731.422</v>
      </c>
      <c r="L276" s="47">
        <v>24778.701000000001</v>
      </c>
      <c r="M276" s="47">
        <v>194968.59599999999</v>
      </c>
      <c r="N276" s="47">
        <f t="shared" si="53"/>
        <v>-156458.473</v>
      </c>
    </row>
    <row r="277" spans="2:14" s="1" customFormat="1" ht="50.1" hidden="1" customHeight="1">
      <c r="B277" s="76" t="s">
        <v>22</v>
      </c>
      <c r="C277" s="48">
        <v>99502.921000000002</v>
      </c>
      <c r="D277" s="48">
        <v>12487.706</v>
      </c>
      <c r="E277" s="48">
        <v>136034.95199999999</v>
      </c>
      <c r="F277" s="48">
        <f t="shared" si="51"/>
        <v>-24044.324999999983</v>
      </c>
      <c r="G277" s="48">
        <v>30175.806</v>
      </c>
      <c r="H277" s="48">
        <v>4349.3450000000003</v>
      </c>
      <c r="I277" s="48">
        <v>215367.90400000001</v>
      </c>
      <c r="J277" s="48">
        <f t="shared" si="52"/>
        <v>-180842.75300000003</v>
      </c>
      <c r="K277" s="48">
        <v>15159.251</v>
      </c>
      <c r="L277" s="48">
        <v>38623.231</v>
      </c>
      <c r="M277" s="48">
        <v>287004.45799999998</v>
      </c>
      <c r="N277" s="48">
        <f t="shared" si="53"/>
        <v>-233221.97599999997</v>
      </c>
    </row>
    <row r="278" spans="2:14" s="1" customFormat="1" ht="50.1" hidden="1" customHeight="1">
      <c r="B278" s="77" t="s">
        <v>23</v>
      </c>
      <c r="C278" s="47">
        <v>87851.926999999996</v>
      </c>
      <c r="D278" s="47">
        <v>9548.3050000000003</v>
      </c>
      <c r="E278" s="47">
        <v>119985.897</v>
      </c>
      <c r="F278" s="47">
        <f t="shared" si="51"/>
        <v>-22585.665000000008</v>
      </c>
      <c r="G278" s="47">
        <v>28659.703000000001</v>
      </c>
      <c r="H278" s="47">
        <v>2613.422</v>
      </c>
      <c r="I278" s="47">
        <v>185147.046</v>
      </c>
      <c r="J278" s="47">
        <f t="shared" si="52"/>
        <v>-153873.921</v>
      </c>
      <c r="K278" s="47">
        <v>16283.518</v>
      </c>
      <c r="L278" s="47">
        <v>23790.522000000001</v>
      </c>
      <c r="M278" s="47">
        <v>261723.99100000001</v>
      </c>
      <c r="N278" s="47">
        <f t="shared" si="53"/>
        <v>-221649.951</v>
      </c>
    </row>
    <row r="279" spans="2:14" s="1" customFormat="1" ht="50.1" hidden="1" customHeight="1">
      <c r="B279" s="76" t="s">
        <v>24</v>
      </c>
      <c r="C279" s="48">
        <v>104001.01700000001</v>
      </c>
      <c r="D279" s="48">
        <v>11804.322</v>
      </c>
      <c r="E279" s="48">
        <v>131299.29500000001</v>
      </c>
      <c r="F279" s="48">
        <f t="shared" si="51"/>
        <v>-15493.956000000006</v>
      </c>
      <c r="G279" s="48">
        <v>32118.994999999999</v>
      </c>
      <c r="H279" s="48">
        <v>4351.8860000000004</v>
      </c>
      <c r="I279" s="48">
        <v>209159.47700000001</v>
      </c>
      <c r="J279" s="48">
        <f t="shared" si="52"/>
        <v>-172688.59600000002</v>
      </c>
      <c r="K279" s="48">
        <v>15018.258</v>
      </c>
      <c r="L279" s="48">
        <v>40932.646999999997</v>
      </c>
      <c r="M279" s="48">
        <v>292829.17</v>
      </c>
      <c r="N279" s="48">
        <f t="shared" si="53"/>
        <v>-236878.26499999998</v>
      </c>
    </row>
    <row r="280" spans="2:14" s="1" customFormat="1" ht="50.1" hidden="1" customHeight="1">
      <c r="B280" s="77" t="s">
        <v>25</v>
      </c>
      <c r="C280" s="47">
        <v>113300.492</v>
      </c>
      <c r="D280" s="47">
        <v>11064.512000000001</v>
      </c>
      <c r="E280" s="47">
        <v>143717.78099999999</v>
      </c>
      <c r="F280" s="47">
        <f t="shared" si="51"/>
        <v>-19352.776999999987</v>
      </c>
      <c r="G280" s="47">
        <v>33069.654999999999</v>
      </c>
      <c r="H280" s="47">
        <v>3548.63</v>
      </c>
      <c r="I280" s="47">
        <v>206425.90400000001</v>
      </c>
      <c r="J280" s="47">
        <f t="shared" si="52"/>
        <v>-169807.61900000001</v>
      </c>
      <c r="K280" s="47">
        <v>16604.388999999999</v>
      </c>
      <c r="L280" s="47">
        <v>36565.902999999998</v>
      </c>
      <c r="M280" s="47">
        <v>311544.16700000002</v>
      </c>
      <c r="N280" s="47">
        <f t="shared" si="53"/>
        <v>-258373.875</v>
      </c>
    </row>
    <row r="281" spans="2:14" s="1" customFormat="1" ht="50.1" hidden="1" customHeight="1">
      <c r="B281" s="76" t="s">
        <v>26</v>
      </c>
      <c r="C281" s="48">
        <v>98735.729000000007</v>
      </c>
      <c r="D281" s="48">
        <v>10452.637000000001</v>
      </c>
      <c r="E281" s="48">
        <v>128148.534</v>
      </c>
      <c r="F281" s="48">
        <f t="shared" si="51"/>
        <v>-18960.167999999991</v>
      </c>
      <c r="G281" s="48">
        <v>29021.460999999999</v>
      </c>
      <c r="H281" s="48">
        <v>4196.83</v>
      </c>
      <c r="I281" s="48">
        <v>167671.32500000001</v>
      </c>
      <c r="J281" s="48">
        <f t="shared" si="52"/>
        <v>-134453.03400000001</v>
      </c>
      <c r="K281" s="48">
        <v>21351.098999999998</v>
      </c>
      <c r="L281" s="48">
        <v>34433.052000000003</v>
      </c>
      <c r="M281" s="48">
        <v>316765.58299999998</v>
      </c>
      <c r="N281" s="48">
        <f t="shared" si="53"/>
        <v>-260981.43199999997</v>
      </c>
    </row>
    <row r="282" spans="2:14" s="1" customFormat="1" ht="50.1" hidden="1" customHeight="1">
      <c r="B282" s="77" t="s">
        <v>27</v>
      </c>
      <c r="C282" s="47">
        <v>138211.54</v>
      </c>
      <c r="D282" s="47">
        <v>11026.75</v>
      </c>
      <c r="E282" s="47">
        <v>154575.70499999999</v>
      </c>
      <c r="F282" s="47">
        <f t="shared" si="51"/>
        <v>-5337.414999999979</v>
      </c>
      <c r="G282" s="47">
        <v>29728.495999999999</v>
      </c>
      <c r="H282" s="47">
        <v>3867.759</v>
      </c>
      <c r="I282" s="47">
        <v>168258.83</v>
      </c>
      <c r="J282" s="47">
        <f t="shared" si="52"/>
        <v>-134662.57499999998</v>
      </c>
      <c r="K282" s="47">
        <v>18823.001</v>
      </c>
      <c r="L282" s="47">
        <v>44876.580999999998</v>
      </c>
      <c r="M282" s="47">
        <v>332690.53499999997</v>
      </c>
      <c r="N282" s="47">
        <f t="shared" si="53"/>
        <v>-268990.95299999998</v>
      </c>
    </row>
    <row r="283" spans="2:14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2:14" s="1" customFormat="1" ht="50.1" hidden="1" customHeight="1">
      <c r="B284" s="76" t="s">
        <v>16</v>
      </c>
      <c r="C284" s="48">
        <v>77004.065000000002</v>
      </c>
      <c r="D284" s="48">
        <v>8312.7860000000001</v>
      </c>
      <c r="E284" s="48">
        <v>93546.429000000004</v>
      </c>
      <c r="F284" s="48">
        <f t="shared" ref="F284:F295" si="54">C284+D284-E284</f>
        <v>-8229.5780000000086</v>
      </c>
      <c r="G284" s="48">
        <v>27715.678</v>
      </c>
      <c r="H284" s="48">
        <v>3621.0990000000002</v>
      </c>
      <c r="I284" s="48">
        <v>166877.66200000001</v>
      </c>
      <c r="J284" s="48">
        <f t="shared" si="52"/>
        <v>-135540.88500000001</v>
      </c>
      <c r="K284" s="48">
        <v>14604.694</v>
      </c>
      <c r="L284" s="48">
        <v>36301.601000000002</v>
      </c>
      <c r="M284" s="48">
        <v>325301.85499999998</v>
      </c>
      <c r="N284" s="48">
        <f t="shared" si="53"/>
        <v>-274395.56</v>
      </c>
    </row>
    <row r="285" spans="2:14" s="1" customFormat="1" ht="50.1" hidden="1" customHeight="1">
      <c r="B285" s="77" t="s">
        <v>17</v>
      </c>
      <c r="C285" s="47">
        <v>115758.281</v>
      </c>
      <c r="D285" s="47">
        <v>11216.538</v>
      </c>
      <c r="E285" s="47">
        <v>114353.576</v>
      </c>
      <c r="F285" s="47">
        <f t="shared" si="54"/>
        <v>12621.243000000002</v>
      </c>
      <c r="G285" s="47">
        <v>28264.922999999999</v>
      </c>
      <c r="H285" s="47">
        <v>4481.5029999999997</v>
      </c>
      <c r="I285" s="47">
        <v>151826.378</v>
      </c>
      <c r="J285" s="47">
        <f t="shared" si="52"/>
        <v>-119079.95199999999</v>
      </c>
      <c r="K285" s="47">
        <v>14365.554</v>
      </c>
      <c r="L285" s="47">
        <v>40513.298999999999</v>
      </c>
      <c r="M285" s="47">
        <v>250907.93900000001</v>
      </c>
      <c r="N285" s="47">
        <f t="shared" si="53"/>
        <v>-196029.08600000001</v>
      </c>
    </row>
    <row r="286" spans="2:14" s="1" customFormat="1" ht="50.1" hidden="1" customHeight="1">
      <c r="B286" s="76" t="s">
        <v>18</v>
      </c>
      <c r="C286" s="48">
        <v>95901.006999999998</v>
      </c>
      <c r="D286" s="48">
        <v>13024.16</v>
      </c>
      <c r="E286" s="48">
        <v>130585.897</v>
      </c>
      <c r="F286" s="48">
        <f t="shared" si="54"/>
        <v>-21660.729999999996</v>
      </c>
      <c r="G286" s="48">
        <v>33673.777999999998</v>
      </c>
      <c r="H286" s="48">
        <v>4187.9660000000003</v>
      </c>
      <c r="I286" s="48">
        <v>149563.18299999999</v>
      </c>
      <c r="J286" s="48">
        <f t="shared" si="52"/>
        <v>-111701.43899999998</v>
      </c>
      <c r="K286" s="48">
        <v>12106.582</v>
      </c>
      <c r="L286" s="48">
        <v>40791.661</v>
      </c>
      <c r="M286" s="48">
        <v>233612.75399999999</v>
      </c>
      <c r="N286" s="48">
        <f t="shared" si="53"/>
        <v>-180714.511</v>
      </c>
    </row>
    <row r="287" spans="2:14" s="1" customFormat="1" ht="50.1" hidden="1" customHeight="1">
      <c r="B287" s="77" t="s">
        <v>19</v>
      </c>
      <c r="C287" s="47">
        <v>86909.644</v>
      </c>
      <c r="D287" s="47">
        <v>10247.284</v>
      </c>
      <c r="E287" s="47">
        <v>134945.774</v>
      </c>
      <c r="F287" s="47">
        <f t="shared" si="54"/>
        <v>-37788.846000000005</v>
      </c>
      <c r="G287" s="47">
        <v>35540.478000000003</v>
      </c>
      <c r="H287" s="47">
        <v>3078.9259999999999</v>
      </c>
      <c r="I287" s="47">
        <v>178426.3</v>
      </c>
      <c r="J287" s="47">
        <f t="shared" si="52"/>
        <v>-139806.89599999998</v>
      </c>
      <c r="K287" s="47">
        <v>14018.513999999999</v>
      </c>
      <c r="L287" s="47">
        <v>40895.427000000003</v>
      </c>
      <c r="M287" s="47">
        <v>306316.13400000002</v>
      </c>
      <c r="N287" s="47">
        <f t="shared" si="53"/>
        <v>-251402.19300000003</v>
      </c>
    </row>
    <row r="288" spans="2:14" s="1" customFormat="1" ht="50.1" hidden="1" customHeight="1">
      <c r="B288" s="76" t="s">
        <v>20</v>
      </c>
      <c r="C288" s="48">
        <v>99632.777000000002</v>
      </c>
      <c r="D288" s="48">
        <v>9828.1299999999992</v>
      </c>
      <c r="E288" s="48">
        <v>130803.122</v>
      </c>
      <c r="F288" s="48">
        <f t="shared" si="54"/>
        <v>-21342.214999999997</v>
      </c>
      <c r="G288" s="48">
        <v>30916.46</v>
      </c>
      <c r="H288" s="48">
        <v>4529.558</v>
      </c>
      <c r="I288" s="48">
        <v>189184.32</v>
      </c>
      <c r="J288" s="48">
        <f t="shared" si="52"/>
        <v>-153738.30200000003</v>
      </c>
      <c r="K288" s="48">
        <v>12586.063</v>
      </c>
      <c r="L288" s="48">
        <v>35492.008999999998</v>
      </c>
      <c r="M288" s="48">
        <v>245014.46</v>
      </c>
      <c r="N288" s="48">
        <f t="shared" si="53"/>
        <v>-196936.38799999998</v>
      </c>
    </row>
    <row r="289" spans="2:14" s="1" customFormat="1" ht="50.1" hidden="1" customHeight="1">
      <c r="B289" s="77" t="s">
        <v>21</v>
      </c>
      <c r="C289" s="47">
        <v>98014.400999999998</v>
      </c>
      <c r="D289" s="47">
        <v>8713.3289999999997</v>
      </c>
      <c r="E289" s="47">
        <v>121698.00900000001</v>
      </c>
      <c r="F289" s="47">
        <f t="shared" si="54"/>
        <v>-14970.27900000001</v>
      </c>
      <c r="G289" s="47">
        <v>27303.415000000001</v>
      </c>
      <c r="H289" s="47">
        <v>4213.5640000000003</v>
      </c>
      <c r="I289" s="47">
        <v>171874.076</v>
      </c>
      <c r="J289" s="47">
        <f t="shared" si="52"/>
        <v>-140357.09700000001</v>
      </c>
      <c r="K289" s="47">
        <v>9098.5499999999993</v>
      </c>
      <c r="L289" s="47">
        <v>36795.493000000002</v>
      </c>
      <c r="M289" s="47">
        <v>266341.31300000002</v>
      </c>
      <c r="N289" s="47">
        <f t="shared" si="53"/>
        <v>-220447.27000000002</v>
      </c>
    </row>
    <row r="290" spans="2:14" s="1" customFormat="1" ht="50.1" hidden="1" customHeight="1">
      <c r="B290" s="76" t="s">
        <v>22</v>
      </c>
      <c r="C290" s="48">
        <v>109645.504</v>
      </c>
      <c r="D290" s="48">
        <v>9578.81</v>
      </c>
      <c r="E290" s="48">
        <v>146985.23199999999</v>
      </c>
      <c r="F290" s="48">
        <f t="shared" si="54"/>
        <v>-27760.917999999991</v>
      </c>
      <c r="G290" s="48">
        <v>36311.15</v>
      </c>
      <c r="H290" s="48">
        <v>9026.8259999999991</v>
      </c>
      <c r="I290" s="48">
        <v>203046.508</v>
      </c>
      <c r="J290" s="48">
        <f t="shared" si="52"/>
        <v>-157708.53200000001</v>
      </c>
      <c r="K290" s="48">
        <v>12035.97</v>
      </c>
      <c r="L290" s="48">
        <v>35533.686000000002</v>
      </c>
      <c r="M290" s="48">
        <v>294089.81099999999</v>
      </c>
      <c r="N290" s="48">
        <f t="shared" si="53"/>
        <v>-246520.15499999997</v>
      </c>
    </row>
    <row r="291" spans="2:14" s="1" customFormat="1" ht="50.1" hidden="1" customHeight="1">
      <c r="B291" s="77" t="s">
        <v>23</v>
      </c>
      <c r="C291" s="47">
        <v>108013.418316</v>
      </c>
      <c r="D291" s="47">
        <v>8252.0249999999996</v>
      </c>
      <c r="E291" s="47">
        <v>117295.01</v>
      </c>
      <c r="F291" s="47">
        <f t="shared" si="54"/>
        <v>-1029.5666840000049</v>
      </c>
      <c r="G291" s="47">
        <v>29117.448</v>
      </c>
      <c r="H291" s="47">
        <v>4173.8</v>
      </c>
      <c r="I291" s="47">
        <v>182482.16</v>
      </c>
      <c r="J291" s="47">
        <f t="shared" si="52"/>
        <v>-149190.91200000001</v>
      </c>
      <c r="K291" s="47">
        <v>11626.876</v>
      </c>
      <c r="L291" s="47">
        <v>35860.506999999998</v>
      </c>
      <c r="M291" s="47">
        <v>256154.93</v>
      </c>
      <c r="N291" s="47">
        <f t="shared" si="53"/>
        <v>-208667.54699999999</v>
      </c>
    </row>
    <row r="292" spans="2:14" s="1" customFormat="1" ht="50.1" hidden="1" customHeight="1">
      <c r="B292" s="76" t="s">
        <v>24</v>
      </c>
      <c r="C292" s="48">
        <v>118879.315</v>
      </c>
      <c r="D292" s="48">
        <v>9969.2540000000008</v>
      </c>
      <c r="E292" s="48">
        <v>138720.40400000001</v>
      </c>
      <c r="F292" s="48">
        <f t="shared" si="54"/>
        <v>-9871.8350000000064</v>
      </c>
      <c r="G292" s="48">
        <v>38109.273999999998</v>
      </c>
      <c r="H292" s="48">
        <v>4191.6580000000004</v>
      </c>
      <c r="I292" s="48">
        <v>207614.644</v>
      </c>
      <c r="J292" s="48">
        <f t="shared" si="52"/>
        <v>-165313.712</v>
      </c>
      <c r="K292" s="48">
        <v>12051.285</v>
      </c>
      <c r="L292" s="48">
        <v>50670.125</v>
      </c>
      <c r="M292" s="48">
        <v>246280.19699999999</v>
      </c>
      <c r="N292" s="48">
        <f t="shared" si="53"/>
        <v>-183558.78699999998</v>
      </c>
    </row>
    <row r="293" spans="2:14" s="1" customFormat="1" ht="50.1" hidden="1" customHeight="1">
      <c r="B293" s="77" t="s">
        <v>25</v>
      </c>
      <c r="C293" s="47">
        <v>119721.02499999999</v>
      </c>
      <c r="D293" s="47">
        <v>8056.4269999999997</v>
      </c>
      <c r="E293" s="47">
        <v>140276.03700000001</v>
      </c>
      <c r="F293" s="47">
        <f t="shared" si="54"/>
        <v>-12498.585000000021</v>
      </c>
      <c r="G293" s="47">
        <v>34931.839999999997</v>
      </c>
      <c r="H293" s="47">
        <v>5578.38</v>
      </c>
      <c r="I293" s="47">
        <v>215879.7</v>
      </c>
      <c r="J293" s="47">
        <f t="shared" si="52"/>
        <v>-175369.48</v>
      </c>
      <c r="K293" s="47">
        <v>12151.511</v>
      </c>
      <c r="L293" s="47">
        <v>31681.784</v>
      </c>
      <c r="M293" s="47">
        <v>290060.429</v>
      </c>
      <c r="N293" s="47">
        <f t="shared" si="53"/>
        <v>-246227.13400000002</v>
      </c>
    </row>
    <row r="294" spans="2:14" s="1" customFormat="1" ht="50.1" hidden="1" customHeight="1">
      <c r="B294" s="76" t="s">
        <v>26</v>
      </c>
      <c r="C294" s="48">
        <v>110981.637</v>
      </c>
      <c r="D294" s="48">
        <v>7319.99</v>
      </c>
      <c r="E294" s="48">
        <v>121127.681</v>
      </c>
      <c r="F294" s="48">
        <f t="shared" si="54"/>
        <v>-2826.0539999999892</v>
      </c>
      <c r="G294" s="48">
        <v>34155.338000000003</v>
      </c>
      <c r="H294" s="48">
        <v>8681.3819999999996</v>
      </c>
      <c r="I294" s="48">
        <v>166127.82</v>
      </c>
      <c r="J294" s="48">
        <f t="shared" si="52"/>
        <v>-123291.1</v>
      </c>
      <c r="K294" s="48">
        <v>9823.491</v>
      </c>
      <c r="L294" s="48">
        <v>33012.512999999999</v>
      </c>
      <c r="M294" s="48">
        <v>215253.465</v>
      </c>
      <c r="N294" s="48">
        <f t="shared" si="53"/>
        <v>-172417.46100000001</v>
      </c>
    </row>
    <row r="295" spans="2:14" s="1" customFormat="1" ht="50.1" hidden="1" customHeight="1">
      <c r="B295" s="77" t="s">
        <v>27</v>
      </c>
      <c r="C295" s="47">
        <v>124441.425</v>
      </c>
      <c r="D295" s="47">
        <v>8460.9580000000005</v>
      </c>
      <c r="E295" s="47">
        <v>160055.29300000001</v>
      </c>
      <c r="F295" s="47">
        <f t="shared" si="54"/>
        <v>-27152.910000000003</v>
      </c>
      <c r="G295" s="47">
        <v>35780.304240000005</v>
      </c>
      <c r="H295" s="47">
        <v>4188.1419999999998</v>
      </c>
      <c r="I295" s="47">
        <v>183779.25899999999</v>
      </c>
      <c r="J295" s="47">
        <f t="shared" si="52"/>
        <v>-143810.81276</v>
      </c>
      <c r="K295" s="47">
        <v>15845.707</v>
      </c>
      <c r="L295" s="47">
        <v>72369.672999999995</v>
      </c>
      <c r="M295" s="47">
        <v>242827.62400000001</v>
      </c>
      <c r="N295" s="47">
        <f t="shared" si="53"/>
        <v>-154612.24400000001</v>
      </c>
    </row>
    <row r="296" spans="2:14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2:14" s="1" customFormat="1" ht="50.1" hidden="1" customHeight="1">
      <c r="B297" s="76" t="s">
        <v>16</v>
      </c>
      <c r="C297" s="48">
        <v>120012.726</v>
      </c>
      <c r="D297" s="48">
        <v>8522.2309999999998</v>
      </c>
      <c r="E297" s="48">
        <v>123635.632</v>
      </c>
      <c r="F297" s="48">
        <f t="shared" ref="F297:F308" si="55">C297+D297-E297</f>
        <v>4899.3249999999971</v>
      </c>
      <c r="G297" s="48">
        <v>29708.368999999999</v>
      </c>
      <c r="H297" s="48">
        <v>4007.6260000000002</v>
      </c>
      <c r="I297" s="48">
        <v>190593.20800000001</v>
      </c>
      <c r="J297" s="48">
        <f t="shared" si="52"/>
        <v>-156877.21300000002</v>
      </c>
      <c r="K297" s="48">
        <v>11931.182000000001</v>
      </c>
      <c r="L297" s="48">
        <v>41284.624000000003</v>
      </c>
      <c r="M297" s="48">
        <v>211913.49600000001</v>
      </c>
      <c r="N297" s="48">
        <f t="shared" si="53"/>
        <v>-158697.69</v>
      </c>
    </row>
    <row r="298" spans="2:14" s="1" customFormat="1" ht="50.1" hidden="1" customHeight="1">
      <c r="B298" s="77" t="s">
        <v>17</v>
      </c>
      <c r="C298" s="47">
        <v>103042.36</v>
      </c>
      <c r="D298" s="47">
        <v>9358.4869999999992</v>
      </c>
      <c r="E298" s="47">
        <v>148012.70000000001</v>
      </c>
      <c r="F298" s="47">
        <f t="shared" si="55"/>
        <v>-35611.853000000017</v>
      </c>
      <c r="G298" s="47">
        <v>33156.004999999997</v>
      </c>
      <c r="H298" s="47">
        <v>4810.027</v>
      </c>
      <c r="I298" s="47">
        <v>175044.68299999999</v>
      </c>
      <c r="J298" s="47">
        <f t="shared" si="52"/>
        <v>-137078.65099999998</v>
      </c>
      <c r="K298" s="47">
        <v>8753.9770000000008</v>
      </c>
      <c r="L298" s="47">
        <v>31594.578000000001</v>
      </c>
      <c r="M298" s="47">
        <v>208810.29699999999</v>
      </c>
      <c r="N298" s="47">
        <f t="shared" si="53"/>
        <v>-168461.742</v>
      </c>
    </row>
    <row r="299" spans="2:14" s="1" customFormat="1" ht="50.1" hidden="1" customHeight="1">
      <c r="B299" s="76" t="s">
        <v>18</v>
      </c>
      <c r="C299" s="48">
        <v>78293.331999999995</v>
      </c>
      <c r="D299" s="48">
        <v>7651.9709999999995</v>
      </c>
      <c r="E299" s="48">
        <v>117344.04</v>
      </c>
      <c r="F299" s="48">
        <f t="shared" si="55"/>
        <v>-31398.736999999994</v>
      </c>
      <c r="G299" s="48">
        <v>26508.893</v>
      </c>
      <c r="H299" s="48">
        <v>5259.7979999999998</v>
      </c>
      <c r="I299" s="48">
        <v>104145.62</v>
      </c>
      <c r="J299" s="48">
        <f t="shared" si="52"/>
        <v>-72376.929000000004</v>
      </c>
      <c r="K299" s="48">
        <v>7286.2790000000005</v>
      </c>
      <c r="L299" s="48">
        <v>21683.315999999999</v>
      </c>
      <c r="M299" s="48">
        <v>124471.51</v>
      </c>
      <c r="N299" s="48">
        <f t="shared" si="53"/>
        <v>-95501.914999999994</v>
      </c>
    </row>
    <row r="300" spans="2:14" s="1" customFormat="1" ht="50.1" hidden="1" customHeight="1">
      <c r="B300" s="77" t="s">
        <v>19</v>
      </c>
      <c r="C300" s="47">
        <v>86364.572</v>
      </c>
      <c r="D300" s="47">
        <v>5526.7749999999996</v>
      </c>
      <c r="E300" s="47">
        <v>124297.30100000001</v>
      </c>
      <c r="F300" s="47">
        <f t="shared" si="55"/>
        <v>-32405.954000000012</v>
      </c>
      <c r="G300" s="47">
        <v>13397.054</v>
      </c>
      <c r="H300" s="47">
        <v>1538.6289999999999</v>
      </c>
      <c r="I300" s="47">
        <v>103644.74</v>
      </c>
      <c r="J300" s="47">
        <f t="shared" si="52"/>
        <v>-88709.057000000001</v>
      </c>
      <c r="K300" s="47">
        <v>5064.402</v>
      </c>
      <c r="L300" s="47">
        <v>13864.932000000001</v>
      </c>
      <c r="M300" s="47">
        <v>92460.645000000004</v>
      </c>
      <c r="N300" s="47">
        <f t="shared" si="53"/>
        <v>-73531.311000000002</v>
      </c>
    </row>
    <row r="301" spans="2:14" s="1" customFormat="1" ht="50.1" hidden="1" customHeight="1">
      <c r="B301" s="76" t="s">
        <v>20</v>
      </c>
      <c r="C301" s="48">
        <v>79233.562000000005</v>
      </c>
      <c r="D301" s="48">
        <v>5868.0039999999999</v>
      </c>
      <c r="E301" s="48">
        <v>107782.40399999999</v>
      </c>
      <c r="F301" s="48">
        <f t="shared" si="55"/>
        <v>-22680.837999999989</v>
      </c>
      <c r="G301" s="48">
        <v>27032.924999999999</v>
      </c>
      <c r="H301" s="48">
        <v>2345.0929999999998</v>
      </c>
      <c r="I301" s="48">
        <v>124914.658</v>
      </c>
      <c r="J301" s="48">
        <f t="shared" si="52"/>
        <v>-95536.639999999999</v>
      </c>
      <c r="K301" s="48">
        <v>7869.0060000000003</v>
      </c>
      <c r="L301" s="48">
        <v>15105.708000000001</v>
      </c>
      <c r="M301" s="48">
        <v>184983.23199999999</v>
      </c>
      <c r="N301" s="48">
        <f t="shared" si="53"/>
        <v>-162008.51799999998</v>
      </c>
    </row>
    <row r="302" spans="2:14" s="1" customFormat="1" ht="50.1" hidden="1" customHeight="1">
      <c r="B302" s="77" t="s">
        <v>21</v>
      </c>
      <c r="C302" s="47">
        <v>121745.149</v>
      </c>
      <c r="D302" s="47">
        <v>8546.0130000000008</v>
      </c>
      <c r="E302" s="47">
        <v>147220.258</v>
      </c>
      <c r="F302" s="47">
        <f t="shared" si="55"/>
        <v>-16929.09599999999</v>
      </c>
      <c r="G302" s="47">
        <v>32885.239000000001</v>
      </c>
      <c r="H302" s="47">
        <v>3384.145</v>
      </c>
      <c r="I302" s="47">
        <v>146640.003</v>
      </c>
      <c r="J302" s="47">
        <f t="shared" si="52"/>
        <v>-110370.61900000001</v>
      </c>
      <c r="K302" s="47">
        <v>12688.392</v>
      </c>
      <c r="L302" s="47">
        <v>30501.762999999999</v>
      </c>
      <c r="M302" s="47">
        <v>238522.54800000001</v>
      </c>
      <c r="N302" s="47">
        <f t="shared" si="53"/>
        <v>-195332.39300000001</v>
      </c>
    </row>
    <row r="303" spans="2:14" s="1" customFormat="1" ht="50.1" hidden="1" customHeight="1">
      <c r="B303" s="76" t="s">
        <v>22</v>
      </c>
      <c r="C303" s="48">
        <v>153676</v>
      </c>
      <c r="D303" s="48">
        <v>6259.1589999999997</v>
      </c>
      <c r="E303" s="48">
        <v>165721.31700000001</v>
      </c>
      <c r="F303" s="48">
        <f t="shared" si="55"/>
        <v>-5786.1580000000249</v>
      </c>
      <c r="G303" s="48">
        <v>36305.336000000003</v>
      </c>
      <c r="H303" s="48">
        <v>3508.2869999999998</v>
      </c>
      <c r="I303" s="48">
        <v>162968.78599999999</v>
      </c>
      <c r="J303" s="48">
        <f t="shared" si="52"/>
        <v>-123155.163</v>
      </c>
      <c r="K303" s="48">
        <v>11602.243</v>
      </c>
      <c r="L303" s="48">
        <v>15327.878000000001</v>
      </c>
      <c r="M303" s="48">
        <v>267191.11800000002</v>
      </c>
      <c r="N303" s="48">
        <f t="shared" si="53"/>
        <v>-240260.99700000003</v>
      </c>
    </row>
    <row r="304" spans="2:14" s="1" customFormat="1" ht="50.1" hidden="1" customHeight="1">
      <c r="B304" s="77" t="s">
        <v>23</v>
      </c>
      <c r="C304" s="47">
        <v>90758.581000000006</v>
      </c>
      <c r="D304" s="47">
        <v>8677.4269999999997</v>
      </c>
      <c r="E304" s="47">
        <v>141843.14499999999</v>
      </c>
      <c r="F304" s="47">
        <f t="shared" si="55"/>
        <v>-42407.136999999988</v>
      </c>
      <c r="G304" s="47">
        <v>28092.535</v>
      </c>
      <c r="H304" s="47">
        <v>3759.0349999999999</v>
      </c>
      <c r="I304" s="47">
        <v>183579.166</v>
      </c>
      <c r="J304" s="47">
        <f t="shared" si="52"/>
        <v>-151727.59599999999</v>
      </c>
      <c r="K304" s="47">
        <v>15166.971</v>
      </c>
      <c r="L304" s="47">
        <v>12451.847</v>
      </c>
      <c r="M304" s="47">
        <v>248501.36199999999</v>
      </c>
      <c r="N304" s="47">
        <f t="shared" si="53"/>
        <v>-220882.54399999999</v>
      </c>
    </row>
    <row r="305" spans="2:14" s="1" customFormat="1" ht="50.1" hidden="1" customHeight="1">
      <c r="B305" s="76" t="s">
        <v>24</v>
      </c>
      <c r="C305" s="48">
        <v>119244.645</v>
      </c>
      <c r="D305" s="48">
        <v>8825.6880000000001</v>
      </c>
      <c r="E305" s="48">
        <v>147141.98199999999</v>
      </c>
      <c r="F305" s="48">
        <f t="shared" si="55"/>
        <v>-19071.64899999999</v>
      </c>
      <c r="G305" s="48">
        <v>31121.178</v>
      </c>
      <c r="H305" s="48">
        <v>3201.5970000000002</v>
      </c>
      <c r="I305" s="48">
        <v>187002.50399999999</v>
      </c>
      <c r="J305" s="48">
        <f t="shared" si="52"/>
        <v>-152679.72899999999</v>
      </c>
      <c r="K305" s="48">
        <v>13501.311</v>
      </c>
      <c r="L305" s="48">
        <v>18426.754000000001</v>
      </c>
      <c r="M305" s="48">
        <v>246880.43799999999</v>
      </c>
      <c r="N305" s="48">
        <f t="shared" si="53"/>
        <v>-214952.37299999999</v>
      </c>
    </row>
    <row r="306" spans="2:14" s="1" customFormat="1" ht="50.1" hidden="1" customHeight="1">
      <c r="B306" s="77" t="s">
        <v>25</v>
      </c>
      <c r="C306" s="47">
        <v>139803.75700000001</v>
      </c>
      <c r="D306" s="47">
        <v>9903.7000000000007</v>
      </c>
      <c r="E306" s="47">
        <v>124804.268</v>
      </c>
      <c r="F306" s="47">
        <f t="shared" si="55"/>
        <v>24903.189000000028</v>
      </c>
      <c r="G306" s="47">
        <v>32214.756000000001</v>
      </c>
      <c r="H306" s="47">
        <v>3033.1979999999999</v>
      </c>
      <c r="I306" s="47">
        <v>160668.14000000001</v>
      </c>
      <c r="J306" s="47">
        <f t="shared" si="52"/>
        <v>-125420.18600000002</v>
      </c>
      <c r="K306" s="47">
        <v>14040.304</v>
      </c>
      <c r="L306" s="47">
        <v>15151.269</v>
      </c>
      <c r="M306" s="47">
        <v>225426.476</v>
      </c>
      <c r="N306" s="47">
        <f t="shared" si="53"/>
        <v>-196234.90299999999</v>
      </c>
    </row>
    <row r="307" spans="2:14" s="1" customFormat="1" ht="50.1" hidden="1" customHeight="1">
      <c r="B307" s="76" t="s">
        <v>26</v>
      </c>
      <c r="C307" s="48">
        <v>184807.22099999999</v>
      </c>
      <c r="D307" s="48">
        <v>7881.9380000000001</v>
      </c>
      <c r="E307" s="48">
        <v>147961.18700000001</v>
      </c>
      <c r="F307" s="48">
        <f t="shared" si="55"/>
        <v>44727.97199999998</v>
      </c>
      <c r="G307" s="48">
        <v>32384.271000000001</v>
      </c>
      <c r="H307" s="48">
        <v>4256.0609999999997</v>
      </c>
      <c r="I307" s="48">
        <v>217422.14600000001</v>
      </c>
      <c r="J307" s="48">
        <f t="shared" si="52"/>
        <v>-180781.81400000001</v>
      </c>
      <c r="K307" s="48">
        <v>10589.558999999999</v>
      </c>
      <c r="L307" s="48">
        <v>15854.453</v>
      </c>
      <c r="M307" s="48">
        <v>228316.82399999999</v>
      </c>
      <c r="N307" s="48">
        <f t="shared" si="53"/>
        <v>-201872.81200000001</v>
      </c>
    </row>
    <row r="308" spans="2:14" s="1" customFormat="1" ht="50.1" hidden="1" customHeight="1">
      <c r="B308" s="77" t="s">
        <v>27</v>
      </c>
      <c r="C308" s="47">
        <v>198566.864</v>
      </c>
      <c r="D308" s="47">
        <v>10845.054</v>
      </c>
      <c r="E308" s="47">
        <v>151828.91399999999</v>
      </c>
      <c r="F308" s="47">
        <f t="shared" si="55"/>
        <v>57583.004000000015</v>
      </c>
      <c r="G308" s="47">
        <v>33121.597000000002</v>
      </c>
      <c r="H308" s="47">
        <v>8750.1350000000002</v>
      </c>
      <c r="I308" s="47">
        <v>167478.58300000001</v>
      </c>
      <c r="J308" s="47">
        <f t="shared" si="52"/>
        <v>-125606.85100000001</v>
      </c>
      <c r="K308" s="47">
        <v>16490.348000000002</v>
      </c>
      <c r="L308" s="47">
        <v>16659.358</v>
      </c>
      <c r="M308" s="47">
        <v>294039.98</v>
      </c>
      <c r="N308" s="47">
        <f t="shared" si="53"/>
        <v>-260890.27399999998</v>
      </c>
    </row>
    <row r="309" spans="2:14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2:14" s="1" customFormat="1" ht="50.1" hidden="1" customHeight="1">
      <c r="B310" s="76" t="s">
        <v>16</v>
      </c>
      <c r="C310" s="48">
        <v>109448.71799999999</v>
      </c>
      <c r="D310" s="48">
        <v>10126.119000000001</v>
      </c>
      <c r="E310" s="48">
        <v>137568.07199999999</v>
      </c>
      <c r="F310" s="48">
        <f t="shared" ref="F310:F321" si="56">C310+D310-E310</f>
        <v>-17993.234999999986</v>
      </c>
      <c r="G310" s="48">
        <v>26925.794000000002</v>
      </c>
      <c r="H310" s="48">
        <v>5488.6809999999996</v>
      </c>
      <c r="I310" s="48">
        <v>165979.12400000001</v>
      </c>
      <c r="J310" s="48">
        <f t="shared" si="52"/>
        <v>-133564.649</v>
      </c>
      <c r="K310" s="48">
        <v>10589.674999999999</v>
      </c>
      <c r="L310" s="48">
        <v>16457.27</v>
      </c>
      <c r="M310" s="48">
        <v>233803.72</v>
      </c>
      <c r="N310" s="48">
        <f t="shared" si="53"/>
        <v>-206756.77499999999</v>
      </c>
    </row>
    <row r="311" spans="2:14" s="1" customFormat="1" ht="50.1" hidden="1" customHeight="1">
      <c r="B311" s="77" t="s">
        <v>17</v>
      </c>
      <c r="C311" s="47">
        <v>139606.92000000001</v>
      </c>
      <c r="D311" s="47">
        <v>7133.701</v>
      </c>
      <c r="E311" s="47">
        <v>131577.37599999999</v>
      </c>
      <c r="F311" s="47">
        <f t="shared" si="56"/>
        <v>15163.245000000024</v>
      </c>
      <c r="G311" s="47">
        <v>29957.754000000001</v>
      </c>
      <c r="H311" s="47">
        <v>4966.0349999999999</v>
      </c>
      <c r="I311" s="47">
        <v>148279.258</v>
      </c>
      <c r="J311" s="47">
        <f t="shared" si="52"/>
        <v>-113355.469</v>
      </c>
      <c r="K311" s="47">
        <v>17019.007000000001</v>
      </c>
      <c r="L311" s="47">
        <v>16728.311000000002</v>
      </c>
      <c r="M311" s="47">
        <v>222175.37700000001</v>
      </c>
      <c r="N311" s="47">
        <f t="shared" si="53"/>
        <v>-188428.05900000001</v>
      </c>
    </row>
    <row r="312" spans="2:14" s="1" customFormat="1" ht="50.1" hidden="1" customHeight="1">
      <c r="B312" s="76" t="s">
        <v>18</v>
      </c>
      <c r="C312" s="48">
        <v>175214.38377000001</v>
      </c>
      <c r="D312" s="48">
        <v>13780.068449999999</v>
      </c>
      <c r="E312" s="48">
        <v>165500.06088999999</v>
      </c>
      <c r="F312" s="48">
        <f t="shared" si="56"/>
        <v>23494.391330000013</v>
      </c>
      <c r="G312" s="48">
        <v>38128.14733</v>
      </c>
      <c r="H312" s="48">
        <v>4984.9540900000002</v>
      </c>
      <c r="I312" s="48">
        <v>161243.08912000002</v>
      </c>
      <c r="J312" s="48">
        <f t="shared" si="52"/>
        <v>-118129.98770000003</v>
      </c>
      <c r="K312" s="48">
        <v>13215.897199999999</v>
      </c>
      <c r="L312" s="48">
        <v>19553.901879999998</v>
      </c>
      <c r="M312" s="48">
        <v>240553.85141</v>
      </c>
      <c r="N312" s="48">
        <f t="shared" si="53"/>
        <v>-207784.05233000001</v>
      </c>
    </row>
    <row r="313" spans="2:14" s="1" customFormat="1" ht="50.1" hidden="1" customHeight="1">
      <c r="B313" s="77" t="s">
        <v>19</v>
      </c>
      <c r="C313" s="47">
        <v>116081.25354999999</v>
      </c>
      <c r="D313" s="47">
        <v>9282.9214400000001</v>
      </c>
      <c r="E313" s="47">
        <v>163773.46258000002</v>
      </c>
      <c r="F313" s="47">
        <f t="shared" si="56"/>
        <v>-38409.287590000022</v>
      </c>
      <c r="G313" s="47">
        <v>32180.683010000001</v>
      </c>
      <c r="H313" s="47">
        <v>3938.36798</v>
      </c>
      <c r="I313" s="47">
        <v>155463.87622999999</v>
      </c>
      <c r="J313" s="47">
        <f t="shared" si="52"/>
        <v>-119344.82523999999</v>
      </c>
      <c r="K313" s="47">
        <v>13503.2389</v>
      </c>
      <c r="L313" s="47">
        <v>16671.641460000003</v>
      </c>
      <c r="M313" s="47">
        <v>191254.0674</v>
      </c>
      <c r="N313" s="47">
        <f t="shared" si="53"/>
        <v>-161079.18703999999</v>
      </c>
    </row>
    <row r="314" spans="2:14" s="1" customFormat="1" ht="50.1" hidden="1" customHeight="1">
      <c r="B314" s="76" t="s">
        <v>20</v>
      </c>
      <c r="C314" s="48">
        <v>159132.09594999999</v>
      </c>
      <c r="D314" s="48">
        <v>8557.5026999999991</v>
      </c>
      <c r="E314" s="48">
        <v>137998.05122999998</v>
      </c>
      <c r="F314" s="48">
        <f t="shared" si="56"/>
        <v>29691.547420000017</v>
      </c>
      <c r="G314" s="48">
        <v>30832.153610000001</v>
      </c>
      <c r="H314" s="48">
        <v>3775.1210000000001</v>
      </c>
      <c r="I314" s="48">
        <v>181204.21171</v>
      </c>
      <c r="J314" s="48">
        <f t="shared" si="52"/>
        <v>-146596.93710000001</v>
      </c>
      <c r="K314" s="48">
        <v>13303.885109999999</v>
      </c>
      <c r="L314" s="48">
        <v>19768.312040000001</v>
      </c>
      <c r="M314" s="48">
        <v>224967.57113</v>
      </c>
      <c r="N314" s="48">
        <f t="shared" si="53"/>
        <v>-191895.37398</v>
      </c>
    </row>
    <row r="315" spans="2:14" s="1" customFormat="1" ht="50.1" hidden="1" customHeight="1">
      <c r="B315" s="77" t="s">
        <v>21</v>
      </c>
      <c r="C315" s="47">
        <v>129184.77644</v>
      </c>
      <c r="D315" s="47">
        <v>11298.77843</v>
      </c>
      <c r="E315" s="47">
        <v>170011.65341</v>
      </c>
      <c r="F315" s="47">
        <f t="shared" si="56"/>
        <v>-29528.098540000006</v>
      </c>
      <c r="G315" s="47">
        <v>111269.15123999999</v>
      </c>
      <c r="H315" s="47">
        <v>5190.3272400000005</v>
      </c>
      <c r="I315" s="47">
        <v>189399.74019000001</v>
      </c>
      <c r="J315" s="47">
        <f t="shared" si="52"/>
        <v>-72940.261710000021</v>
      </c>
      <c r="K315" s="47">
        <v>16494.38478</v>
      </c>
      <c r="L315" s="47">
        <v>24930.19903</v>
      </c>
      <c r="M315" s="47">
        <v>258962.30296</v>
      </c>
      <c r="N315" s="47">
        <f t="shared" si="53"/>
        <v>-217537.71915000002</v>
      </c>
    </row>
    <row r="316" spans="2:14" s="1" customFormat="1" ht="50.1" hidden="1" customHeight="1">
      <c r="B316" s="76" t="s">
        <v>22</v>
      </c>
      <c r="C316" s="48">
        <v>98173.923049999998</v>
      </c>
      <c r="D316" s="48">
        <v>8165.3128099999994</v>
      </c>
      <c r="E316" s="48">
        <v>150970.28602999999</v>
      </c>
      <c r="F316" s="48">
        <f t="shared" si="56"/>
        <v>-44631.050169999988</v>
      </c>
      <c r="G316" s="48">
        <v>31529.739819999999</v>
      </c>
      <c r="H316" s="48">
        <v>4021.74667</v>
      </c>
      <c r="I316" s="48">
        <v>176183.48827</v>
      </c>
      <c r="J316" s="48">
        <f t="shared" si="52"/>
        <v>-140632.00177999999</v>
      </c>
      <c r="K316" s="48">
        <v>15907.065409999999</v>
      </c>
      <c r="L316" s="48">
        <v>15219.051670000001</v>
      </c>
      <c r="M316" s="48">
        <v>212188.86118000001</v>
      </c>
      <c r="N316" s="48">
        <f t="shared" si="53"/>
        <v>-181062.74410000001</v>
      </c>
    </row>
    <row r="317" spans="2:14" s="1" customFormat="1" ht="50.1" hidden="1" customHeight="1">
      <c r="B317" s="77" t="s">
        <v>23</v>
      </c>
      <c r="C317" s="47">
        <v>149194.47712</v>
      </c>
      <c r="D317" s="47">
        <v>11667.56575</v>
      </c>
      <c r="E317" s="47">
        <v>185511.04522999999</v>
      </c>
      <c r="F317" s="47">
        <f t="shared" si="56"/>
        <v>-24649.002359999984</v>
      </c>
      <c r="G317" s="47">
        <v>37962.540959999998</v>
      </c>
      <c r="H317" s="47">
        <v>5423.6840099999999</v>
      </c>
      <c r="I317" s="47">
        <v>195370.74431000001</v>
      </c>
      <c r="J317" s="47">
        <f t="shared" si="52"/>
        <v>-151984.51934</v>
      </c>
      <c r="K317" s="47">
        <v>19551.73906</v>
      </c>
      <c r="L317" s="47">
        <v>22535.448989999997</v>
      </c>
      <c r="M317" s="47">
        <v>293876.43358999997</v>
      </c>
      <c r="N317" s="47">
        <f t="shared" si="53"/>
        <v>-251789.24553999997</v>
      </c>
    </row>
    <row r="318" spans="2:14" s="1" customFormat="1" ht="50.1" hidden="1" customHeight="1">
      <c r="B318" s="76" t="s">
        <v>24</v>
      </c>
      <c r="C318" s="48">
        <v>161575.11871000001</v>
      </c>
      <c r="D318" s="48">
        <v>11019.482529999999</v>
      </c>
      <c r="E318" s="48">
        <v>161832.10343000002</v>
      </c>
      <c r="F318" s="48">
        <f t="shared" si="56"/>
        <v>10762.497810000001</v>
      </c>
      <c r="G318" s="48">
        <v>32855.194199999998</v>
      </c>
      <c r="H318" s="48">
        <v>3523.1778599999998</v>
      </c>
      <c r="I318" s="48">
        <v>228099.49867</v>
      </c>
      <c r="J318" s="48">
        <f t="shared" si="52"/>
        <v>-191721.12661000001</v>
      </c>
      <c r="K318" s="48">
        <v>22139.305670000002</v>
      </c>
      <c r="L318" s="48">
        <v>21793.454980000002</v>
      </c>
      <c r="M318" s="48">
        <v>283208.84230999998</v>
      </c>
      <c r="N318" s="48">
        <f t="shared" si="53"/>
        <v>-239276.08165999997</v>
      </c>
    </row>
    <row r="319" spans="2:14" s="1" customFormat="1" ht="50.1" hidden="1" customHeight="1">
      <c r="B319" s="77" t="s">
        <v>25</v>
      </c>
      <c r="C319" s="47">
        <v>200407.06411000001</v>
      </c>
      <c r="D319" s="47">
        <v>12521.503919999999</v>
      </c>
      <c r="E319" s="47">
        <v>187336.87284999999</v>
      </c>
      <c r="F319" s="47">
        <f t="shared" si="56"/>
        <v>25591.69518000001</v>
      </c>
      <c r="G319" s="47">
        <v>44248.460039999998</v>
      </c>
      <c r="H319" s="47">
        <v>3946.6700699999997</v>
      </c>
      <c r="I319" s="47">
        <v>238729.63505000001</v>
      </c>
      <c r="J319" s="47">
        <f t="shared" si="52"/>
        <v>-190534.50494000001</v>
      </c>
      <c r="K319" s="47">
        <v>17744.428370000001</v>
      </c>
      <c r="L319" s="47">
        <v>18833.01916</v>
      </c>
      <c r="M319" s="47">
        <v>223470.06836</v>
      </c>
      <c r="N319" s="47">
        <f t="shared" si="53"/>
        <v>-186892.62083</v>
      </c>
    </row>
    <row r="320" spans="2:14" s="1" customFormat="1" ht="50.1" hidden="1" customHeight="1">
      <c r="B320" s="76" t="s">
        <v>26</v>
      </c>
      <c r="C320" s="48">
        <v>242113.41405000002</v>
      </c>
      <c r="D320" s="48">
        <v>14434.426079999999</v>
      </c>
      <c r="E320" s="48">
        <v>188792.57968999998</v>
      </c>
      <c r="F320" s="48">
        <f t="shared" si="56"/>
        <v>67755.260440000042</v>
      </c>
      <c r="G320" s="48">
        <v>41092.089079999998</v>
      </c>
      <c r="H320" s="48">
        <v>4292.6654500000004</v>
      </c>
      <c r="I320" s="48">
        <v>228352.66897</v>
      </c>
      <c r="J320" s="48">
        <f t="shared" si="52"/>
        <v>-182967.91443999999</v>
      </c>
      <c r="K320" s="48">
        <v>17598.656769999998</v>
      </c>
      <c r="L320" s="48">
        <v>26555.485710000001</v>
      </c>
      <c r="M320" s="48">
        <v>254279.00183000002</v>
      </c>
      <c r="N320" s="48">
        <f t="shared" si="53"/>
        <v>-210124.85935000004</v>
      </c>
    </row>
    <row r="321" spans="2:14" s="1" customFormat="1" ht="50.1" hidden="1" customHeight="1">
      <c r="B321" s="77" t="s">
        <v>27</v>
      </c>
      <c r="C321" s="47">
        <v>205291.55222000001</v>
      </c>
      <c r="D321" s="47">
        <v>11004.225900000001</v>
      </c>
      <c r="E321" s="47">
        <v>177882.21387000001</v>
      </c>
      <c r="F321" s="47">
        <f t="shared" si="56"/>
        <v>38413.564249999996</v>
      </c>
      <c r="G321" s="47">
        <v>43597.382429999998</v>
      </c>
      <c r="H321" s="47">
        <v>5613.2323799999995</v>
      </c>
      <c r="I321" s="47">
        <v>217919.91784000001</v>
      </c>
      <c r="J321" s="47">
        <f t="shared" si="52"/>
        <v>-168709.30303000001</v>
      </c>
      <c r="K321" s="47">
        <v>20853.319219999998</v>
      </c>
      <c r="L321" s="47">
        <v>21837.47435</v>
      </c>
      <c r="M321" s="47">
        <v>289837.04232999997</v>
      </c>
      <c r="N321" s="47">
        <f t="shared" si="53"/>
        <v>-247146.24875999999</v>
      </c>
    </row>
    <row r="322" spans="2:14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2:14" s="1" customFormat="1" ht="50.1" hidden="1" customHeight="1">
      <c r="B323" s="76" t="s">
        <v>16</v>
      </c>
      <c r="C323" s="48">
        <v>167542.44371000002</v>
      </c>
      <c r="D323" s="48">
        <v>11640.589599999999</v>
      </c>
      <c r="E323" s="48">
        <v>158781.66138000001</v>
      </c>
      <c r="F323" s="48">
        <f t="shared" ref="F323:F334" si="57">C323+D323-E323</f>
        <v>20401.371930000023</v>
      </c>
      <c r="G323" s="48">
        <v>46083.496639999998</v>
      </c>
      <c r="H323" s="48">
        <v>8129.04774</v>
      </c>
      <c r="I323" s="48">
        <v>212250.52806000001</v>
      </c>
      <c r="J323" s="48">
        <f t="shared" si="52"/>
        <v>-158037.98368</v>
      </c>
      <c r="K323" s="48">
        <v>19258.204100000003</v>
      </c>
      <c r="L323" s="48">
        <v>22007.272550000002</v>
      </c>
      <c r="M323" s="48">
        <v>262305.53915999999</v>
      </c>
      <c r="N323" s="48">
        <f t="shared" si="53"/>
        <v>-221040.06250999999</v>
      </c>
    </row>
    <row r="324" spans="2:14" s="1" customFormat="1" ht="50.1" hidden="1" customHeight="1">
      <c r="B324" s="77" t="s">
        <v>17</v>
      </c>
      <c r="C324" s="47">
        <v>199517.33590999999</v>
      </c>
      <c r="D324" s="47">
        <v>12199.199000000001</v>
      </c>
      <c r="E324" s="47">
        <v>194473.17431</v>
      </c>
      <c r="F324" s="47">
        <f t="shared" si="57"/>
        <v>17243.360599999985</v>
      </c>
      <c r="G324" s="47">
        <v>52021.672590000002</v>
      </c>
      <c r="H324" s="47">
        <v>14063.5314</v>
      </c>
      <c r="I324" s="47">
        <v>217337.75030000001</v>
      </c>
      <c r="J324" s="47">
        <f t="shared" si="52"/>
        <v>-151252.54631000001</v>
      </c>
      <c r="K324" s="47">
        <v>19644.33741</v>
      </c>
      <c r="L324" s="47">
        <v>25127.695199999998</v>
      </c>
      <c r="M324" s="47">
        <v>212874.17</v>
      </c>
      <c r="N324" s="47">
        <f t="shared" si="53"/>
        <v>-168102.13739000002</v>
      </c>
    </row>
    <row r="325" spans="2:14" s="1" customFormat="1" ht="50.1" hidden="1" customHeight="1">
      <c r="B325" s="76" t="s">
        <v>18</v>
      </c>
      <c r="C325" s="48">
        <v>168470.49356</v>
      </c>
      <c r="D325" s="48">
        <v>10496.15185</v>
      </c>
      <c r="E325" s="48">
        <v>181136.83913000001</v>
      </c>
      <c r="F325" s="48">
        <f t="shared" si="57"/>
        <v>-2170.1937200000102</v>
      </c>
      <c r="G325" s="48">
        <v>54324.519970000001</v>
      </c>
      <c r="H325" s="48">
        <v>7263.0764200000003</v>
      </c>
      <c r="I325" s="48">
        <v>246538.48393000002</v>
      </c>
      <c r="J325" s="48">
        <f t="shared" si="52"/>
        <v>-184950.88754000003</v>
      </c>
      <c r="K325" s="48">
        <v>24775.054530000001</v>
      </c>
      <c r="L325" s="48">
        <v>21874.06294</v>
      </c>
      <c r="M325" s="48">
        <v>243142.41128999999</v>
      </c>
      <c r="N325" s="48">
        <f t="shared" si="53"/>
        <v>-196493.29381999999</v>
      </c>
    </row>
    <row r="326" spans="2:14" s="1" customFormat="1" ht="50.1" hidden="1" customHeight="1">
      <c r="B326" s="77" t="s">
        <v>19</v>
      </c>
      <c r="C326" s="47">
        <v>199212.96315999998</v>
      </c>
      <c r="D326" s="47">
        <v>14883.4094</v>
      </c>
      <c r="E326" s="47">
        <v>196969.40836</v>
      </c>
      <c r="F326" s="47">
        <f t="shared" si="57"/>
        <v>17126.964199999988</v>
      </c>
      <c r="G326" s="47">
        <v>50025.883450000001</v>
      </c>
      <c r="H326" s="47">
        <v>4847.84166</v>
      </c>
      <c r="I326" s="47">
        <v>237337.28312000001</v>
      </c>
      <c r="J326" s="47">
        <f t="shared" si="52"/>
        <v>-182463.55801000001</v>
      </c>
      <c r="K326" s="47">
        <v>23562.744409999999</v>
      </c>
      <c r="L326" s="47">
        <v>20711.890910000002</v>
      </c>
      <c r="M326" s="47">
        <v>257115.34630999999</v>
      </c>
      <c r="N326" s="47">
        <f t="shared" si="53"/>
        <v>-212840.71098999999</v>
      </c>
    </row>
    <row r="327" spans="2:14" s="1" customFormat="1" ht="50.1" hidden="1" customHeight="1">
      <c r="B327" s="76" t="s">
        <v>20</v>
      </c>
      <c r="C327" s="48">
        <v>162975.38647999999</v>
      </c>
      <c r="D327" s="48">
        <v>13247.6387</v>
      </c>
      <c r="E327" s="48">
        <v>201856.22592</v>
      </c>
      <c r="F327" s="48">
        <f t="shared" si="57"/>
        <v>-25633.20074</v>
      </c>
      <c r="G327" s="48">
        <v>46090.32847</v>
      </c>
      <c r="H327" s="48">
        <v>5055.40787</v>
      </c>
      <c r="I327" s="48">
        <v>257625.06824000002</v>
      </c>
      <c r="J327" s="48">
        <f t="shared" si="52"/>
        <v>-206479.33190000002</v>
      </c>
      <c r="K327" s="48">
        <v>17018.157999999999</v>
      </c>
      <c r="L327" s="48">
        <v>21967.861829999998</v>
      </c>
      <c r="M327" s="48">
        <v>261106.19693000001</v>
      </c>
      <c r="N327" s="48">
        <f t="shared" si="53"/>
        <v>-222120.1771</v>
      </c>
    </row>
    <row r="328" spans="2:14" s="1" customFormat="1" ht="50.1" hidden="1" customHeight="1">
      <c r="B328" s="77" t="s">
        <v>21</v>
      </c>
      <c r="C328" s="47">
        <v>306383.18593000004</v>
      </c>
      <c r="D328" s="47">
        <v>13053.397919999999</v>
      </c>
      <c r="E328" s="47">
        <v>222050.69472</v>
      </c>
      <c r="F328" s="47">
        <f t="shared" si="57"/>
        <v>97385.889130000054</v>
      </c>
      <c r="G328" s="47">
        <v>58523.004990000001</v>
      </c>
      <c r="H328" s="47">
        <v>6578.5912800000006</v>
      </c>
      <c r="I328" s="47">
        <v>249712.42502000002</v>
      </c>
      <c r="J328" s="47">
        <f t="shared" si="52"/>
        <v>-184610.82875000002</v>
      </c>
      <c r="K328" s="47">
        <v>27283.205559999999</v>
      </c>
      <c r="L328" s="47">
        <v>40924.066169999998</v>
      </c>
      <c r="M328" s="47">
        <v>292365.09972000006</v>
      </c>
      <c r="N328" s="47">
        <f t="shared" si="53"/>
        <v>-224157.82799000008</v>
      </c>
    </row>
    <row r="329" spans="2:14" s="1" customFormat="1" ht="50.1" hidden="1" customHeight="1">
      <c r="B329" s="76" t="s">
        <v>22</v>
      </c>
      <c r="C329" s="48">
        <v>213690.68447000001</v>
      </c>
      <c r="D329" s="48">
        <v>8886.9695399999982</v>
      </c>
      <c r="E329" s="48">
        <v>189637.76056</v>
      </c>
      <c r="F329" s="48">
        <f t="shared" si="57"/>
        <v>32939.893450000003</v>
      </c>
      <c r="G329" s="48">
        <v>48215.225109999999</v>
      </c>
      <c r="H329" s="48">
        <v>4598.8696600000003</v>
      </c>
      <c r="I329" s="48">
        <v>225889.91256999999</v>
      </c>
      <c r="J329" s="48">
        <f t="shared" si="52"/>
        <v>-173075.81779999999</v>
      </c>
      <c r="K329" s="48">
        <v>22000.26557</v>
      </c>
      <c r="L329" s="48">
        <v>23306.966350000002</v>
      </c>
      <c r="M329" s="48">
        <v>245807.59959</v>
      </c>
      <c r="N329" s="48">
        <f t="shared" si="53"/>
        <v>-200500.36767000001</v>
      </c>
    </row>
    <row r="330" spans="2:14" s="1" customFormat="1" ht="50.1" hidden="1" customHeight="1">
      <c r="B330" s="77" t="s">
        <v>23</v>
      </c>
      <c r="C330" s="47">
        <v>192780.46325</v>
      </c>
      <c r="D330" s="47">
        <v>9865.6489299999994</v>
      </c>
      <c r="E330" s="47">
        <v>215228.60090000002</v>
      </c>
      <c r="F330" s="47">
        <f t="shared" si="57"/>
        <v>-12582.488720000023</v>
      </c>
      <c r="G330" s="47">
        <v>54232.724459999998</v>
      </c>
      <c r="H330" s="47">
        <v>5208.9495099999995</v>
      </c>
      <c r="I330" s="47">
        <v>275681.99093999999</v>
      </c>
      <c r="J330" s="47">
        <f t="shared" si="52"/>
        <v>-216240.31696999999</v>
      </c>
      <c r="K330" s="47">
        <v>26778.394829999997</v>
      </c>
      <c r="L330" s="47">
        <v>24309.18953</v>
      </c>
      <c r="M330" s="47">
        <v>308491.49375999998</v>
      </c>
      <c r="N330" s="47">
        <f t="shared" si="53"/>
        <v>-257403.9094</v>
      </c>
    </row>
    <row r="331" spans="2:14" s="1" customFormat="1" ht="50.1" hidden="1" customHeight="1">
      <c r="B331" s="76" t="s">
        <v>24</v>
      </c>
      <c r="C331" s="48">
        <v>182502.87306000001</v>
      </c>
      <c r="D331" s="48">
        <v>7669.2709599999998</v>
      </c>
      <c r="E331" s="48">
        <v>174872.93518</v>
      </c>
      <c r="F331" s="48">
        <f t="shared" si="57"/>
        <v>15299.208840000007</v>
      </c>
      <c r="G331" s="48">
        <v>44700.306369999998</v>
      </c>
      <c r="H331" s="48">
        <v>3508.0949100000003</v>
      </c>
      <c r="I331" s="48">
        <v>249090.16012000002</v>
      </c>
      <c r="J331" s="48">
        <f t="shared" si="52"/>
        <v>-200881.75884000002</v>
      </c>
      <c r="K331" s="48">
        <v>28696.412239999998</v>
      </c>
      <c r="L331" s="48">
        <v>21458.959709999999</v>
      </c>
      <c r="M331" s="48">
        <v>320348.16600999999</v>
      </c>
      <c r="N331" s="48">
        <f t="shared" si="53"/>
        <v>-270192.79405999999</v>
      </c>
    </row>
    <row r="332" spans="2:14" s="1" customFormat="1" ht="50.1" hidden="1" customHeight="1">
      <c r="B332" s="77" t="s">
        <v>25</v>
      </c>
      <c r="C332" s="47">
        <v>174690.23324999999</v>
      </c>
      <c r="D332" s="47">
        <v>12471.5321</v>
      </c>
      <c r="E332" s="47">
        <v>187160.51530999999</v>
      </c>
      <c r="F332" s="47">
        <f t="shared" si="57"/>
        <v>1.2500400000135414</v>
      </c>
      <c r="G332" s="47">
        <v>45391.893149999996</v>
      </c>
      <c r="H332" s="47">
        <v>4753.2706500000004</v>
      </c>
      <c r="I332" s="47">
        <v>251275.38897</v>
      </c>
      <c r="J332" s="47">
        <f t="shared" si="52"/>
        <v>-201130.22516999999</v>
      </c>
      <c r="K332" s="47">
        <v>26073.887170000002</v>
      </c>
      <c r="L332" s="47">
        <v>24385.309280000001</v>
      </c>
      <c r="M332" s="47">
        <v>275701.53188999998</v>
      </c>
      <c r="N332" s="47">
        <f t="shared" si="53"/>
        <v>-225242.33544</v>
      </c>
    </row>
    <row r="333" spans="2:14" s="1" customFormat="1" ht="50.1" hidden="1" customHeight="1">
      <c r="B333" s="76" t="s">
        <v>26</v>
      </c>
      <c r="C333" s="48">
        <v>173662.28794000001</v>
      </c>
      <c r="D333" s="48">
        <v>12469.906449999999</v>
      </c>
      <c r="E333" s="48">
        <v>172314.73447</v>
      </c>
      <c r="F333" s="48">
        <f t="shared" si="57"/>
        <v>13817.459920000023</v>
      </c>
      <c r="G333" s="48">
        <v>50104.475310000002</v>
      </c>
      <c r="H333" s="48">
        <v>5060.06052</v>
      </c>
      <c r="I333" s="48">
        <v>219016.0221</v>
      </c>
      <c r="J333" s="48">
        <f t="shared" si="52"/>
        <v>-163851.48626999999</v>
      </c>
      <c r="K333" s="48">
        <v>36568.94917</v>
      </c>
      <c r="L333" s="48">
        <v>21120.604289999999</v>
      </c>
      <c r="M333" s="48">
        <v>251034.88750000001</v>
      </c>
      <c r="N333" s="48">
        <f t="shared" si="53"/>
        <v>-193345.33404000002</v>
      </c>
    </row>
    <row r="334" spans="2:14" s="1" customFormat="1" ht="50.1" hidden="1" customHeight="1">
      <c r="B334" s="77" t="s">
        <v>27</v>
      </c>
      <c r="C334" s="47">
        <v>194905.78986000002</v>
      </c>
      <c r="D334" s="47">
        <v>11970.9835</v>
      </c>
      <c r="E334" s="47">
        <v>177760.59981000001</v>
      </c>
      <c r="F334" s="47">
        <f t="shared" si="57"/>
        <v>29116.173550000007</v>
      </c>
      <c r="G334" s="47">
        <v>44920.669329999997</v>
      </c>
      <c r="H334" s="47">
        <v>4005.8689199999999</v>
      </c>
      <c r="I334" s="47">
        <v>208944.67071000001</v>
      </c>
      <c r="J334" s="47">
        <f t="shared" si="52"/>
        <v>-160018.13245999999</v>
      </c>
      <c r="K334" s="47">
        <v>24414.74872</v>
      </c>
      <c r="L334" s="47">
        <v>28314.218440000001</v>
      </c>
      <c r="M334" s="47">
        <v>250577.94022999998</v>
      </c>
      <c r="N334" s="47">
        <f t="shared" si="53"/>
        <v>-197848.97306999998</v>
      </c>
    </row>
    <row r="335" spans="2:14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2:14" s="1" customFormat="1" ht="50.1" hidden="1" customHeight="1">
      <c r="B336" s="76" t="s">
        <v>16</v>
      </c>
      <c r="C336" s="48">
        <v>125963.81512</v>
      </c>
      <c r="D336" s="48">
        <v>6640.2082599999994</v>
      </c>
      <c r="E336" s="48">
        <v>235524.57759</v>
      </c>
      <c r="F336" s="48">
        <f t="shared" ref="F336:F347" si="58">C336+D336-E336</f>
        <v>-102920.55421</v>
      </c>
      <c r="G336" s="48">
        <v>53871.669979999999</v>
      </c>
      <c r="H336" s="48">
        <v>4526.7982099999999</v>
      </c>
      <c r="I336" s="48">
        <v>245353.55905000001</v>
      </c>
      <c r="J336" s="48">
        <f t="shared" ref="J336:J347" si="59">G336+H336-I336</f>
        <v>-186955.09086</v>
      </c>
      <c r="K336" s="48">
        <v>20467.461489999998</v>
      </c>
      <c r="L336" s="48">
        <v>17908.55672</v>
      </c>
      <c r="M336" s="48">
        <v>327525.42245000001</v>
      </c>
      <c r="N336" s="48">
        <f t="shared" ref="N336:N347" si="60">K336+L336-M336</f>
        <v>-289149.40424</v>
      </c>
    </row>
    <row r="337" spans="2:14" s="1" customFormat="1" ht="50.1" hidden="1" customHeight="1">
      <c r="B337" s="77" t="s">
        <v>17</v>
      </c>
      <c r="C337" s="47">
        <v>392755.40062000003</v>
      </c>
      <c r="D337" s="47">
        <v>9153.6202899999989</v>
      </c>
      <c r="E337" s="47">
        <v>165761.08538</v>
      </c>
      <c r="F337" s="47">
        <f t="shared" si="58"/>
        <v>236147.93553000002</v>
      </c>
      <c r="G337" s="47">
        <v>50545.55444</v>
      </c>
      <c r="H337" s="47">
        <v>5893.3160800000005</v>
      </c>
      <c r="I337" s="47">
        <v>202344.59925</v>
      </c>
      <c r="J337" s="47">
        <f t="shared" si="59"/>
        <v>-145905.72873</v>
      </c>
      <c r="K337" s="47">
        <v>15411.059800000001</v>
      </c>
      <c r="L337" s="47">
        <v>15315.751819999999</v>
      </c>
      <c r="M337" s="47">
        <v>265815.86209000001</v>
      </c>
      <c r="N337" s="47">
        <f t="shared" si="60"/>
        <v>-235089.05047000002</v>
      </c>
    </row>
    <row r="338" spans="2:14" s="1" customFormat="1" ht="50.1" hidden="1" customHeight="1">
      <c r="B338" s="76" t="s">
        <v>18</v>
      </c>
      <c r="C338" s="48">
        <v>173933.81411000001</v>
      </c>
      <c r="D338" s="48">
        <v>10049.991779999998</v>
      </c>
      <c r="E338" s="48">
        <v>189963.78781000001</v>
      </c>
      <c r="F338" s="48">
        <f t="shared" si="58"/>
        <v>-5979.9819199999911</v>
      </c>
      <c r="G338" s="48">
        <v>63680.178350000002</v>
      </c>
      <c r="H338" s="48">
        <v>4106.71036</v>
      </c>
      <c r="I338" s="48">
        <v>190463.73246</v>
      </c>
      <c r="J338" s="48">
        <f t="shared" si="59"/>
        <v>-122676.84375</v>
      </c>
      <c r="K338" s="48">
        <v>28516.977429999999</v>
      </c>
      <c r="L338" s="48">
        <v>21322.618829999999</v>
      </c>
      <c r="M338" s="48">
        <v>253549.85480999999</v>
      </c>
      <c r="N338" s="48">
        <f t="shared" si="60"/>
        <v>-203710.25855</v>
      </c>
    </row>
    <row r="339" spans="2:14" s="1" customFormat="1" ht="50.1" hidden="1" customHeight="1">
      <c r="B339" s="77" t="s">
        <v>19</v>
      </c>
      <c r="C339" s="47">
        <v>199194.58872</v>
      </c>
      <c r="D339" s="47">
        <v>7731.2738799999997</v>
      </c>
      <c r="E339" s="47">
        <v>171604.39244999998</v>
      </c>
      <c r="F339" s="47">
        <f t="shared" si="58"/>
        <v>35321.470150000008</v>
      </c>
      <c r="G339" s="47">
        <v>44592.862930000003</v>
      </c>
      <c r="H339" s="47">
        <v>2943.6474900000003</v>
      </c>
      <c r="I339" s="47">
        <v>200813.54621999999</v>
      </c>
      <c r="J339" s="47">
        <f t="shared" si="59"/>
        <v>-153277.03579999998</v>
      </c>
      <c r="K339" s="47">
        <v>21162.695100000001</v>
      </c>
      <c r="L339" s="47">
        <v>18340.284110000001</v>
      </c>
      <c r="M339" s="47">
        <v>238624.89824000001</v>
      </c>
      <c r="N339" s="47">
        <f t="shared" si="60"/>
        <v>-199121.91902999999</v>
      </c>
    </row>
    <row r="340" spans="2:14" s="1" customFormat="1" ht="50.1" hidden="1" customHeight="1">
      <c r="B340" s="76" t="s">
        <v>20</v>
      </c>
      <c r="C340" s="48">
        <v>163316.73910000001</v>
      </c>
      <c r="D340" s="48">
        <v>12338.884890000001</v>
      </c>
      <c r="E340" s="48">
        <v>204394.80759000001</v>
      </c>
      <c r="F340" s="48">
        <f t="shared" si="58"/>
        <v>-28739.183600000018</v>
      </c>
      <c r="G340" s="48">
        <v>60295.55586</v>
      </c>
      <c r="H340" s="48">
        <v>5166.6802099999995</v>
      </c>
      <c r="I340" s="48">
        <v>237084.71666999999</v>
      </c>
      <c r="J340" s="48">
        <f t="shared" si="59"/>
        <v>-171622.48060000001</v>
      </c>
      <c r="K340" s="48">
        <v>30729.43217</v>
      </c>
      <c r="L340" s="48">
        <v>23051.657480000002</v>
      </c>
      <c r="M340" s="48">
        <v>351172.68697000004</v>
      </c>
      <c r="N340" s="48">
        <f t="shared" si="60"/>
        <v>-297391.59732000006</v>
      </c>
    </row>
    <row r="341" spans="2:14" s="1" customFormat="1" ht="50.1" hidden="1" customHeight="1">
      <c r="B341" s="77" t="s">
        <v>21</v>
      </c>
      <c r="C341" s="47">
        <v>202664.23105</v>
      </c>
      <c r="D341" s="47">
        <v>8105.5858699999999</v>
      </c>
      <c r="E341" s="47">
        <v>163262.06068999998</v>
      </c>
      <c r="F341" s="47">
        <f t="shared" si="58"/>
        <v>47507.756230000028</v>
      </c>
      <c r="G341" s="47">
        <v>55828.16115</v>
      </c>
      <c r="H341" s="47">
        <v>4727.5480399999997</v>
      </c>
      <c r="I341" s="47">
        <v>193739.07931</v>
      </c>
      <c r="J341" s="47">
        <f t="shared" si="59"/>
        <v>-133183.37012000001</v>
      </c>
      <c r="K341" s="47">
        <v>21801.105159999999</v>
      </c>
      <c r="L341" s="47">
        <v>23567.406320000002</v>
      </c>
      <c r="M341" s="47">
        <v>280673.28408000001</v>
      </c>
      <c r="N341" s="47">
        <f t="shared" si="60"/>
        <v>-235304.77260000003</v>
      </c>
    </row>
    <row r="342" spans="2:14" s="1" customFormat="1" ht="50.1" hidden="1" customHeight="1">
      <c r="B342" s="76" t="s">
        <v>22</v>
      </c>
      <c r="C342" s="48">
        <v>190789.59056000001</v>
      </c>
      <c r="D342" s="48">
        <v>13195.993990000001</v>
      </c>
      <c r="E342" s="48">
        <v>198028.37346999999</v>
      </c>
      <c r="F342" s="48">
        <f t="shared" si="58"/>
        <v>5957.2110800000082</v>
      </c>
      <c r="G342" s="48">
        <v>54196.069320000002</v>
      </c>
      <c r="H342" s="48">
        <v>6127.0336600000001</v>
      </c>
      <c r="I342" s="48">
        <v>221367.33203999998</v>
      </c>
      <c r="J342" s="48">
        <f t="shared" si="59"/>
        <v>-161044.22905999998</v>
      </c>
      <c r="K342" s="48">
        <v>35282.957069999997</v>
      </c>
      <c r="L342" s="48">
        <v>25986.057210000003</v>
      </c>
      <c r="M342" s="48">
        <v>353968.72777999996</v>
      </c>
      <c r="N342" s="48">
        <f t="shared" si="60"/>
        <v>-292699.71349999995</v>
      </c>
    </row>
    <row r="343" spans="2:14" s="1" customFormat="1" ht="50.1" hidden="1" customHeight="1">
      <c r="B343" s="77" t="s">
        <v>23</v>
      </c>
      <c r="C343" s="47">
        <v>213517.70446000001</v>
      </c>
      <c r="D343" s="47">
        <v>10022.958289999999</v>
      </c>
      <c r="E343" s="47">
        <v>208434.79922999998</v>
      </c>
      <c r="F343" s="47">
        <f t="shared" si="58"/>
        <v>15105.863520000043</v>
      </c>
      <c r="G343" s="47">
        <v>54538.279390000003</v>
      </c>
      <c r="H343" s="47">
        <v>5414.0311500000007</v>
      </c>
      <c r="I343" s="47">
        <v>218914.14437999998</v>
      </c>
      <c r="J343" s="47">
        <f t="shared" si="59"/>
        <v>-158961.83383999998</v>
      </c>
      <c r="K343" s="47">
        <v>27268.18622</v>
      </c>
      <c r="L343" s="47">
        <v>29275.569149999999</v>
      </c>
      <c r="M343" s="47">
        <v>346533.56238999998</v>
      </c>
      <c r="N343" s="47">
        <f t="shared" si="60"/>
        <v>-289989.80701999995</v>
      </c>
    </row>
    <row r="344" spans="2:14" s="1" customFormat="1" ht="50.1" hidden="1" customHeight="1">
      <c r="B344" s="76" t="s">
        <v>24</v>
      </c>
      <c r="C344" s="48">
        <v>194652.03893000001</v>
      </c>
      <c r="D344" s="48">
        <v>9724.0187299999998</v>
      </c>
      <c r="E344" s="48">
        <v>167265.24915000002</v>
      </c>
      <c r="F344" s="48">
        <f t="shared" si="58"/>
        <v>37110.808510000003</v>
      </c>
      <c r="G344" s="48">
        <v>49448.589540000001</v>
      </c>
      <c r="H344" s="48">
        <v>4097.3056200000001</v>
      </c>
      <c r="I344" s="48">
        <v>205565.33156999998</v>
      </c>
      <c r="J344" s="48">
        <f t="shared" si="59"/>
        <v>-152019.43640999997</v>
      </c>
      <c r="K344" s="48">
        <v>21854.806960000002</v>
      </c>
      <c r="L344" s="48">
        <v>24907.977370000001</v>
      </c>
      <c r="M344" s="48">
        <v>355744.41516000003</v>
      </c>
      <c r="N344" s="48">
        <f t="shared" si="60"/>
        <v>-308981.63083000004</v>
      </c>
    </row>
    <row r="345" spans="2:14" s="1" customFormat="1" ht="50.1" hidden="1" customHeight="1">
      <c r="B345" s="77" t="s">
        <v>25</v>
      </c>
      <c r="C345" s="47">
        <v>161497.590004</v>
      </c>
      <c r="D345" s="47">
        <v>12510.325999999999</v>
      </c>
      <c r="E345" s="47">
        <v>189215.11231999999</v>
      </c>
      <c r="F345" s="47">
        <f t="shared" si="58"/>
        <v>-15207.196315999987</v>
      </c>
      <c r="G345" s="47">
        <v>48992.75202</v>
      </c>
      <c r="H345" s="47">
        <v>5264.2594000000008</v>
      </c>
      <c r="I345" s="47">
        <v>224220.66638000001</v>
      </c>
      <c r="J345" s="47">
        <f t="shared" si="59"/>
        <v>-169963.65496000001</v>
      </c>
      <c r="K345" s="47">
        <v>28554.224600000001</v>
      </c>
      <c r="L345" s="47">
        <v>24030.029629999997</v>
      </c>
      <c r="M345" s="47">
        <v>362125.04707999999</v>
      </c>
      <c r="N345" s="47">
        <f t="shared" si="60"/>
        <v>-309540.79284999997</v>
      </c>
    </row>
    <row r="346" spans="2:14" s="1" customFormat="1" ht="50.1" hidden="1" customHeight="1">
      <c r="B346" s="76" t="s">
        <v>26</v>
      </c>
      <c r="C346" s="48">
        <v>205542.033876</v>
      </c>
      <c r="D346" s="48">
        <v>11862.63846</v>
      </c>
      <c r="E346" s="48">
        <v>174879.78093000001</v>
      </c>
      <c r="F346" s="48">
        <f t="shared" si="58"/>
        <v>42524.891405999981</v>
      </c>
      <c r="G346" s="48">
        <v>47523.726419999999</v>
      </c>
      <c r="H346" s="48">
        <v>5000.8675199999998</v>
      </c>
      <c r="I346" s="48">
        <v>195604.51649000001</v>
      </c>
      <c r="J346" s="48">
        <f t="shared" si="59"/>
        <v>-143079.92255000002</v>
      </c>
      <c r="K346" s="48">
        <v>31340.595699999998</v>
      </c>
      <c r="L346" s="48">
        <v>30607.086239999997</v>
      </c>
      <c r="M346" s="48">
        <v>333956.42642999999</v>
      </c>
      <c r="N346" s="48">
        <f t="shared" si="60"/>
        <v>-272008.74449000001</v>
      </c>
    </row>
    <row r="347" spans="2:14" s="1" customFormat="1" ht="50.1" hidden="1" customHeight="1">
      <c r="B347" s="77" t="s">
        <v>27</v>
      </c>
      <c r="C347" s="47">
        <v>203761.07887999999</v>
      </c>
      <c r="D347" s="47">
        <v>8382.7009199999993</v>
      </c>
      <c r="E347" s="47">
        <v>152707.48021000001</v>
      </c>
      <c r="F347" s="47">
        <f t="shared" si="58"/>
        <v>59436.299589999981</v>
      </c>
      <c r="G347" s="47">
        <v>47071.726340000001</v>
      </c>
      <c r="H347" s="47">
        <v>4232.6787400000003</v>
      </c>
      <c r="I347" s="47">
        <v>168571.48902000001</v>
      </c>
      <c r="J347" s="47">
        <f t="shared" si="59"/>
        <v>-117267.08394000001</v>
      </c>
      <c r="K347" s="47">
        <v>27863.472670000003</v>
      </c>
      <c r="L347" s="47">
        <v>24958.984089999998</v>
      </c>
      <c r="M347" s="47">
        <v>312839.43857</v>
      </c>
      <c r="N347" s="47">
        <f t="shared" si="60"/>
        <v>-260016.98181</v>
      </c>
    </row>
    <row r="348" spans="2:14" s="1" customFormat="1" ht="50.1" customHeight="1">
      <c r="B348" s="75" t="s">
        <v>167</v>
      </c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2:14" s="1" customFormat="1" ht="50.1" customHeight="1">
      <c r="B349" s="76" t="s">
        <v>16</v>
      </c>
      <c r="C349" s="48">
        <v>206488.96612500001</v>
      </c>
      <c r="D349" s="48">
        <v>10809.295470000001</v>
      </c>
      <c r="E349" s="48">
        <v>161377.92153999998</v>
      </c>
      <c r="F349" s="48">
        <v>55920.340055000037</v>
      </c>
      <c r="G349" s="48">
        <v>45813.812319999997</v>
      </c>
      <c r="H349" s="48">
        <v>4869.4549200000001</v>
      </c>
      <c r="I349" s="48">
        <v>135662.95974000002</v>
      </c>
      <c r="J349" s="48">
        <v>-84979.692500000019</v>
      </c>
      <c r="K349" s="48">
        <v>24752.351129999999</v>
      </c>
      <c r="L349" s="48">
        <v>27005.441600000002</v>
      </c>
      <c r="M349" s="48">
        <v>295742.62570999999</v>
      </c>
      <c r="N349" s="48">
        <v>-243984.83298000001</v>
      </c>
    </row>
    <row r="350" spans="2:14" s="1" customFormat="1" ht="50.1" customHeight="1">
      <c r="B350" s="77" t="s">
        <v>17</v>
      </c>
      <c r="C350" s="47">
        <v>203218.60543999998</v>
      </c>
      <c r="D350" s="47">
        <v>10493.332420000001</v>
      </c>
      <c r="E350" s="47">
        <v>173642.90888999999</v>
      </c>
      <c r="F350" s="47">
        <v>40069.028969999985</v>
      </c>
      <c r="G350" s="47">
        <v>49727.069899999995</v>
      </c>
      <c r="H350" s="47">
        <v>4288.5894400000006</v>
      </c>
      <c r="I350" s="47">
        <v>190432.31577000002</v>
      </c>
      <c r="J350" s="47">
        <v>-136416.65643000003</v>
      </c>
      <c r="K350" s="47">
        <v>26815.67957</v>
      </c>
      <c r="L350" s="47">
        <v>20510.321660000001</v>
      </c>
      <c r="M350" s="47">
        <v>297258.27972000005</v>
      </c>
      <c r="N350" s="47">
        <v>-249932.27849000006</v>
      </c>
    </row>
    <row r="351" spans="2:14" s="1" customFormat="1" ht="50.1" customHeight="1">
      <c r="B351" s="76" t="s">
        <v>18</v>
      </c>
      <c r="C351" s="48">
        <v>203206.490384</v>
      </c>
      <c r="D351" s="48">
        <v>12659.481470000001</v>
      </c>
      <c r="E351" s="48">
        <v>211790.51637</v>
      </c>
      <c r="F351" s="48">
        <v>4075.4554840000055</v>
      </c>
      <c r="G351" s="48">
        <v>50870.204869999994</v>
      </c>
      <c r="H351" s="48">
        <v>4108.5518899999997</v>
      </c>
      <c r="I351" s="48">
        <v>212982.65471</v>
      </c>
      <c r="J351" s="48">
        <v>-158003.89795000001</v>
      </c>
      <c r="K351" s="48">
        <v>21078.09045</v>
      </c>
      <c r="L351" s="48">
        <v>37310.957539999996</v>
      </c>
      <c r="M351" s="48">
        <v>295986.46666000003</v>
      </c>
      <c r="N351" s="48">
        <v>-237597.41867000004</v>
      </c>
    </row>
    <row r="352" spans="2:14" s="1" customFormat="1" ht="50.1" customHeight="1">
      <c r="B352" s="77" t="s">
        <v>19</v>
      </c>
      <c r="C352" s="47">
        <v>178528.91641000001</v>
      </c>
      <c r="D352" s="47">
        <v>9914.4793499999996</v>
      </c>
      <c r="E352" s="47">
        <v>185533.79559999998</v>
      </c>
      <c r="F352" s="47">
        <v>2909.6001600000309</v>
      </c>
      <c r="G352" s="47">
        <v>39381.953280000002</v>
      </c>
      <c r="H352" s="47">
        <v>6048.5981900000006</v>
      </c>
      <c r="I352" s="47">
        <v>226628.42916</v>
      </c>
      <c r="J352" s="47">
        <v>-181197.87768999999</v>
      </c>
      <c r="K352" s="47">
        <v>21507.99279</v>
      </c>
      <c r="L352" s="47">
        <v>23955.4552</v>
      </c>
      <c r="M352" s="47">
        <v>320697.39547000005</v>
      </c>
      <c r="N352" s="47">
        <v>-275233.94748000003</v>
      </c>
    </row>
    <row r="353" spans="2:17" s="1" customFormat="1" ht="50.1" customHeight="1">
      <c r="B353" s="76" t="s">
        <v>20</v>
      </c>
      <c r="C353" s="48">
        <v>211785.66019</v>
      </c>
      <c r="D353" s="48">
        <v>10089.5741</v>
      </c>
      <c r="E353" s="48">
        <v>212514.51105999999</v>
      </c>
      <c r="F353" s="48">
        <v>9360.7232300000032</v>
      </c>
      <c r="G353" s="48">
        <v>58533.297279999999</v>
      </c>
      <c r="H353" s="48">
        <v>8346.3069800000012</v>
      </c>
      <c r="I353" s="48">
        <v>259391.78443</v>
      </c>
      <c r="J353" s="48">
        <v>-192512.18017000001</v>
      </c>
      <c r="K353" s="48">
        <v>31967.355329999999</v>
      </c>
      <c r="L353" s="48">
        <v>39024.15885</v>
      </c>
      <c r="M353" s="48">
        <v>354876.73550999997</v>
      </c>
      <c r="N353" s="48">
        <v>-283885.22132999997</v>
      </c>
    </row>
    <row r="354" spans="2:17" s="1" customFormat="1" ht="50.1" customHeight="1">
      <c r="B354" s="77" t="s">
        <v>21</v>
      </c>
      <c r="C354" s="47">
        <v>191809.38893000002</v>
      </c>
      <c r="D354" s="47">
        <v>12763.886970000001</v>
      </c>
      <c r="E354" s="47">
        <v>177708.01805000001</v>
      </c>
      <c r="F354" s="47">
        <v>26865.257849999995</v>
      </c>
      <c r="G354" s="47">
        <v>49032.682959999998</v>
      </c>
      <c r="H354" s="47">
        <v>7876.5346</v>
      </c>
      <c r="I354" s="47">
        <v>228200.78812000001</v>
      </c>
      <c r="J354" s="47">
        <v>-171291.57056000002</v>
      </c>
      <c r="K354" s="47">
        <v>22565.145199999999</v>
      </c>
      <c r="L354" s="47">
        <v>32002.434730000001</v>
      </c>
      <c r="M354" s="47">
        <v>340280.46197</v>
      </c>
      <c r="N354" s="47">
        <v>-285712.88204</v>
      </c>
    </row>
    <row r="355" spans="2:17" s="1" customFormat="1" ht="50.1" customHeight="1">
      <c r="B355" s="76" t="s">
        <v>22</v>
      </c>
      <c r="C355" s="48">
        <v>221361.26650999999</v>
      </c>
      <c r="D355" s="48">
        <v>10828.49509</v>
      </c>
      <c r="E355" s="48">
        <v>268733.59029000002</v>
      </c>
      <c r="F355" s="48">
        <v>-36543.828690000024</v>
      </c>
      <c r="G355" s="48">
        <v>66590.114539999995</v>
      </c>
      <c r="H355" s="48">
        <v>5070.4204</v>
      </c>
      <c r="I355" s="48">
        <v>229431.61752999999</v>
      </c>
      <c r="J355" s="48">
        <v>-157771.08259000001</v>
      </c>
      <c r="K355" s="48">
        <v>27244.157360000001</v>
      </c>
      <c r="L355" s="48">
        <v>31788.030790000001</v>
      </c>
      <c r="M355" s="48">
        <v>430606.96016000002</v>
      </c>
      <c r="N355" s="48">
        <v>-371574.77201000002</v>
      </c>
      <c r="P355" s="196"/>
      <c r="Q355" s="196"/>
    </row>
    <row r="356" spans="2:17" s="1" customFormat="1" ht="50.1" customHeight="1">
      <c r="B356" s="77" t="s">
        <v>23</v>
      </c>
      <c r="C356" s="47">
        <v>207214.85459999999</v>
      </c>
      <c r="D356" s="47">
        <v>12035.026970000001</v>
      </c>
      <c r="E356" s="47">
        <v>222564.85241999998</v>
      </c>
      <c r="F356" s="47">
        <v>-3314.9708499999833</v>
      </c>
      <c r="G356" s="47">
        <v>64441.605810000001</v>
      </c>
      <c r="H356" s="47">
        <v>5052.9462100000001</v>
      </c>
      <c r="I356" s="47">
        <v>247710.29968</v>
      </c>
      <c r="J356" s="47">
        <v>-178215.74765999999</v>
      </c>
      <c r="K356" s="47">
        <v>24594.656640000001</v>
      </c>
      <c r="L356" s="47">
        <v>30159.618309999998</v>
      </c>
      <c r="M356" s="47">
        <v>377487.32399</v>
      </c>
      <c r="N356" s="47">
        <v>-322733.04904000001</v>
      </c>
      <c r="P356" s="196"/>
      <c r="Q356" s="196"/>
    </row>
    <row r="357" spans="2:17" s="1" customFormat="1" ht="50.1" customHeight="1">
      <c r="B357" s="76" t="s">
        <v>24</v>
      </c>
      <c r="C357" s="48">
        <v>228570.98568000001</v>
      </c>
      <c r="D357" s="48">
        <v>10358.03097</v>
      </c>
      <c r="E357" s="48">
        <v>185283.71172999998</v>
      </c>
      <c r="F357" s="48">
        <v>53645.304920000024</v>
      </c>
      <c r="G357" s="48">
        <v>48031.008170000001</v>
      </c>
      <c r="H357" s="48">
        <v>4237.0276699999995</v>
      </c>
      <c r="I357" s="48">
        <v>232671.64757</v>
      </c>
      <c r="J357" s="48">
        <v>-180403.61173</v>
      </c>
      <c r="K357" s="48">
        <v>32103.458409999999</v>
      </c>
      <c r="L357" s="48">
        <v>34207.33094</v>
      </c>
      <c r="M357" s="48">
        <v>343957.75393000001</v>
      </c>
      <c r="N357" s="48">
        <v>-277646.96458000003</v>
      </c>
      <c r="P357" s="196"/>
      <c r="Q357" s="196"/>
    </row>
    <row r="358" spans="2:17" s="1" customFormat="1" ht="50.1" customHeight="1">
      <c r="B358" s="17" t="s">
        <v>25</v>
      </c>
      <c r="C358" s="47">
        <v>199856.372</v>
      </c>
      <c r="D358" s="47">
        <v>9268.2060000000001</v>
      </c>
      <c r="E358" s="47">
        <v>202065.38699999999</v>
      </c>
      <c r="F358" s="47">
        <v>7059.1910000000207</v>
      </c>
      <c r="G358" s="47">
        <v>45562.334000000003</v>
      </c>
      <c r="H358" s="47">
        <v>3089.5010000000002</v>
      </c>
      <c r="I358" s="47">
        <v>236182.76800000001</v>
      </c>
      <c r="J358" s="47">
        <v>-187530.93300000002</v>
      </c>
      <c r="K358" s="47">
        <v>30797.518</v>
      </c>
      <c r="L358" s="47">
        <v>21192.002</v>
      </c>
      <c r="M358" s="47">
        <v>281487.45600000001</v>
      </c>
      <c r="N358" s="47">
        <v>-229497.93599999999</v>
      </c>
      <c r="P358" s="196"/>
      <c r="Q358" s="196"/>
    </row>
    <row r="359" spans="2:17" s="1" customFormat="1" ht="50.1" customHeight="1">
      <c r="B359" s="76" t="s">
        <v>26</v>
      </c>
      <c r="C359" s="48">
        <v>186456.486</v>
      </c>
      <c r="D359" s="48">
        <v>10903.532999999999</v>
      </c>
      <c r="E359" s="48">
        <v>203648.54300000001</v>
      </c>
      <c r="F359" s="48">
        <v>-6288.5240000000049</v>
      </c>
      <c r="G359" s="48">
        <v>45688.578000000001</v>
      </c>
      <c r="H359" s="48">
        <v>4480.7489999999998</v>
      </c>
      <c r="I359" s="48">
        <v>261965.698</v>
      </c>
      <c r="J359" s="48">
        <v>-211796.37099999998</v>
      </c>
      <c r="K359" s="48">
        <v>28793.094000000001</v>
      </c>
      <c r="L359" s="48">
        <v>28378.748</v>
      </c>
      <c r="M359" s="48">
        <v>354223.63099999999</v>
      </c>
      <c r="N359" s="48">
        <v>-297051.78899999999</v>
      </c>
      <c r="P359" s="196"/>
      <c r="Q359" s="196"/>
    </row>
    <row r="360" spans="2:17" s="1" customFormat="1" ht="50.1" customHeight="1">
      <c r="B360" s="77" t="s">
        <v>27</v>
      </c>
      <c r="C360" s="47">
        <v>257700.94034999999</v>
      </c>
      <c r="D360" s="47">
        <v>7251.8235100000002</v>
      </c>
      <c r="E360" s="47">
        <v>184695.54775999999</v>
      </c>
      <c r="F360" s="47">
        <v>80257.21610000002</v>
      </c>
      <c r="G360" s="47">
        <v>51536.201390000002</v>
      </c>
      <c r="H360" s="47">
        <v>6706.4067100000002</v>
      </c>
      <c r="I360" s="47">
        <v>235860.96527000002</v>
      </c>
      <c r="J360" s="47">
        <v>-177618.35717</v>
      </c>
      <c r="K360" s="47">
        <v>34059.2932</v>
      </c>
      <c r="L360" s="47">
        <v>26611.63479</v>
      </c>
      <c r="M360" s="47">
        <v>572391.82397999999</v>
      </c>
      <c r="N360" s="47">
        <v>-511720.89598999999</v>
      </c>
      <c r="P360" s="196"/>
      <c r="Q360" s="196"/>
    </row>
    <row r="361" spans="2:17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P361" s="196"/>
      <c r="Q361" s="196"/>
    </row>
    <row r="362" spans="2:17" s="1" customFormat="1" ht="50.1" customHeight="1">
      <c r="B362" s="76" t="s">
        <v>16</v>
      </c>
      <c r="C362" s="48">
        <v>146389.16461000001</v>
      </c>
      <c r="D362" s="48">
        <v>7696.0451600000006</v>
      </c>
      <c r="E362" s="48">
        <v>195075.49441999997</v>
      </c>
      <c r="F362" s="48">
        <v>-40990.284649999958</v>
      </c>
      <c r="G362" s="48">
        <v>52999.256600000001</v>
      </c>
      <c r="H362" s="48">
        <v>5044.1274999999996</v>
      </c>
      <c r="I362" s="48">
        <v>232257.25534999999</v>
      </c>
      <c r="J362" s="48">
        <v>-174213.87125</v>
      </c>
      <c r="K362" s="48">
        <v>25734.60514</v>
      </c>
      <c r="L362" s="48">
        <v>30190.184089999999</v>
      </c>
      <c r="M362" s="48">
        <v>321606.78158999997</v>
      </c>
      <c r="N362" s="48">
        <v>-265681.99235999997</v>
      </c>
    </row>
    <row r="363" spans="2:17" s="1" customFormat="1" ht="50.1" customHeight="1">
      <c r="B363" s="77" t="s">
        <v>17</v>
      </c>
      <c r="C363" s="47">
        <v>174505.29201</v>
      </c>
      <c r="D363" s="47">
        <v>8044.5327800000005</v>
      </c>
      <c r="E363" s="47">
        <v>156878.60251</v>
      </c>
      <c r="F363" s="47">
        <v>25671.222280000016</v>
      </c>
      <c r="G363" s="47">
        <v>52890.98459</v>
      </c>
      <c r="H363" s="47">
        <v>6086.2324900000003</v>
      </c>
      <c r="I363" s="47">
        <v>209158.99038</v>
      </c>
      <c r="J363" s="47">
        <v>-150181.7733</v>
      </c>
      <c r="K363" s="47">
        <v>30509.705879999998</v>
      </c>
      <c r="L363" s="47">
        <v>27963.79133</v>
      </c>
      <c r="M363" s="47">
        <v>287142.97081999999</v>
      </c>
      <c r="N363" s="47">
        <v>-228669.47360999999</v>
      </c>
    </row>
    <row r="364" spans="2:17" s="1" customFormat="1" ht="50.1" customHeight="1">
      <c r="B364" s="76" t="s">
        <v>18</v>
      </c>
      <c r="C364" s="48">
        <v>246839.48572</v>
      </c>
      <c r="D364" s="48">
        <v>11134.61577</v>
      </c>
      <c r="E364" s="48">
        <v>196200.34028</v>
      </c>
      <c r="F364" s="48">
        <v>61773.761209999997</v>
      </c>
      <c r="G364" s="48">
        <v>52742.717450000004</v>
      </c>
      <c r="H364" s="48">
        <v>5373.1869999999999</v>
      </c>
      <c r="I364" s="48">
        <v>200600.92062000002</v>
      </c>
      <c r="J364" s="48">
        <v>-142485.01617000002</v>
      </c>
      <c r="K364" s="48">
        <v>28816.77506</v>
      </c>
      <c r="L364" s="48">
        <v>26042.85915</v>
      </c>
      <c r="M364" s="48">
        <v>337356.91901999997</v>
      </c>
      <c r="N364" s="48">
        <v>-282497.28480999998</v>
      </c>
    </row>
    <row r="365" spans="2:17" s="1" customFormat="1" ht="50.1" customHeight="1">
      <c r="B365" s="77" t="s">
        <v>19</v>
      </c>
      <c r="C365" s="47">
        <v>181404.23942</v>
      </c>
      <c r="D365" s="47">
        <v>8274.8601500000004</v>
      </c>
      <c r="E365" s="47">
        <v>188909.75740999999</v>
      </c>
      <c r="F365" s="47">
        <v>769.34216000000015</v>
      </c>
      <c r="G365" s="47">
        <v>60037.123009999996</v>
      </c>
      <c r="H365" s="47">
        <v>6015.9835499999999</v>
      </c>
      <c r="I365" s="47">
        <v>224990.66237999999</v>
      </c>
      <c r="J365" s="47">
        <v>-158937.55582000001</v>
      </c>
      <c r="K365" s="47">
        <v>29058.535370000001</v>
      </c>
      <c r="L365" s="47">
        <v>26854.757570000002</v>
      </c>
      <c r="M365" s="47">
        <v>379419.73969000002</v>
      </c>
      <c r="N365" s="47">
        <v>-323506.44675</v>
      </c>
    </row>
    <row r="366" spans="2:17" s="1" customFormat="1" ht="50.1" customHeight="1">
      <c r="B366" s="76" t="s">
        <v>20</v>
      </c>
      <c r="C366" s="48">
        <v>230862.914697</v>
      </c>
      <c r="D366" s="48">
        <v>9377.0482699999993</v>
      </c>
      <c r="E366" s="48">
        <v>206677.17088999998</v>
      </c>
      <c r="F366" s="48">
        <v>33562.79207700002</v>
      </c>
      <c r="G366" s="48">
        <v>64957.96428</v>
      </c>
      <c r="H366" s="48">
        <v>5173.1544800000001</v>
      </c>
      <c r="I366" s="48">
        <v>242341.08699000001</v>
      </c>
      <c r="J366" s="48">
        <v>-172209.96823</v>
      </c>
      <c r="K366" s="48">
        <v>38175.528829999996</v>
      </c>
      <c r="L366" s="48">
        <v>39645.014060000001</v>
      </c>
      <c r="M366" s="48">
        <v>340938.98910000001</v>
      </c>
      <c r="N366" s="48">
        <v>-263118.44621000002</v>
      </c>
    </row>
    <row r="367" spans="2:17" s="1" customFormat="1" ht="50.1" customHeight="1">
      <c r="B367" s="17" t="s">
        <v>21</v>
      </c>
      <c r="C367" s="47">
        <v>235483.94840999998</v>
      </c>
      <c r="D367" s="47">
        <v>9333.0724800000007</v>
      </c>
      <c r="E367" s="47">
        <v>191598.86030999999</v>
      </c>
      <c r="F367" s="47">
        <v>53218.160579999996</v>
      </c>
      <c r="G367" s="47">
        <v>55348.380149999997</v>
      </c>
      <c r="H367" s="47">
        <v>4668.1227900000004</v>
      </c>
      <c r="I367" s="47">
        <v>198980.96872</v>
      </c>
      <c r="J367" s="47">
        <v>-138964.46578</v>
      </c>
      <c r="K367" s="47">
        <v>24618.158510000001</v>
      </c>
      <c r="L367" s="47">
        <v>34038.031630000005</v>
      </c>
      <c r="M367" s="47">
        <v>310618.05160000001</v>
      </c>
      <c r="N367" s="47">
        <v>-251961.86145999999</v>
      </c>
    </row>
    <row r="368" spans="2:17" s="1" customFormat="1" ht="50.1" customHeight="1">
      <c r="B368" s="76" t="s">
        <v>22</v>
      </c>
      <c r="C368" s="48">
        <v>216294.39239300002</v>
      </c>
      <c r="D368" s="48">
        <v>13595.92117</v>
      </c>
      <c r="E368" s="48">
        <v>247125.80236</v>
      </c>
      <c r="F368" s="48">
        <v>-17235.488796999998</v>
      </c>
      <c r="G368" s="48">
        <v>68762.51672</v>
      </c>
      <c r="H368" s="48">
        <v>8469.1958900000009</v>
      </c>
      <c r="I368" s="48">
        <v>226238.97196</v>
      </c>
      <c r="J368" s="48">
        <v>-149007.25935000001</v>
      </c>
      <c r="K368" s="48">
        <v>40395.811700000006</v>
      </c>
      <c r="L368" s="48">
        <v>44739.756780000003</v>
      </c>
      <c r="M368" s="48">
        <v>397811.40658999997</v>
      </c>
      <c r="N368" s="48">
        <v>-312675.83810999995</v>
      </c>
      <c r="P368" s="196"/>
      <c r="Q368" s="196"/>
    </row>
    <row r="369" spans="2:17" s="1" customFormat="1" ht="50.1" customHeight="1">
      <c r="B369" s="77" t="s">
        <v>23</v>
      </c>
      <c r="C369" s="47">
        <v>219977.860846</v>
      </c>
      <c r="D369" s="47">
        <v>11030.831829999999</v>
      </c>
      <c r="E369" s="47">
        <v>239834.90747000001</v>
      </c>
      <c r="F369" s="47">
        <v>-8826.2147939999995</v>
      </c>
      <c r="G369" s="47">
        <v>65377.492810000003</v>
      </c>
      <c r="H369" s="47">
        <v>9440.9241500000007</v>
      </c>
      <c r="I369" s="47">
        <v>258557.92790000001</v>
      </c>
      <c r="J369" s="47">
        <v>-183739.51094000001</v>
      </c>
      <c r="K369" s="47">
        <v>36744.974310000005</v>
      </c>
      <c r="L369" s="47">
        <v>30681.64054</v>
      </c>
      <c r="M369" s="47">
        <v>446268.47080000001</v>
      </c>
      <c r="N369" s="47">
        <v>-378841.85595</v>
      </c>
      <c r="P369" s="196"/>
      <c r="Q369" s="196"/>
    </row>
    <row r="370" spans="2:17" s="1" customFormat="1" ht="50.1" customHeight="1">
      <c r="B370" s="76" t="s">
        <v>24</v>
      </c>
      <c r="C370" s="48">
        <v>286894.52938999998</v>
      </c>
      <c r="D370" s="48">
        <v>8290.8309000000008</v>
      </c>
      <c r="E370" s="48">
        <v>228760.17071999999</v>
      </c>
      <c r="F370" s="48">
        <v>66425.189569999988</v>
      </c>
      <c r="G370" s="48">
        <v>68488.485249999998</v>
      </c>
      <c r="H370" s="48">
        <v>13475.38968</v>
      </c>
      <c r="I370" s="48">
        <v>244646.22618999999</v>
      </c>
      <c r="J370" s="48">
        <v>-162682.35126</v>
      </c>
      <c r="K370" s="48">
        <v>36277.222030000004</v>
      </c>
      <c r="L370" s="48">
        <v>33378.669730000001</v>
      </c>
      <c r="M370" s="48">
        <v>416160.79802999995</v>
      </c>
      <c r="N370" s="48">
        <v>-346504.90626999992</v>
      </c>
      <c r="P370" s="196"/>
      <c r="Q370" s="196"/>
    </row>
    <row r="371" spans="2:17" s="1" customFormat="1" ht="49.5" customHeight="1">
      <c r="B371" s="218" t="s">
        <v>169</v>
      </c>
      <c r="C371" s="219">
        <f>C349+C350+C351+C352+C353+C354+C355+C356+C357</f>
        <v>1852185.1342689998</v>
      </c>
      <c r="D371" s="219">
        <f t="shared" ref="D371:N371" si="61">D349+D350+D351+D352+D353+D354+D355+D356+D357</f>
        <v>99951.602810000011</v>
      </c>
      <c r="E371" s="219">
        <f t="shared" si="61"/>
        <v>1799149.82595</v>
      </c>
      <c r="F371" s="219">
        <f t="shared" si="61"/>
        <v>152986.91112900007</v>
      </c>
      <c r="G371" s="219">
        <f t="shared" si="61"/>
        <v>472421.74912999995</v>
      </c>
      <c r="H371" s="219">
        <f t="shared" si="61"/>
        <v>49898.430300000007</v>
      </c>
      <c r="I371" s="219">
        <f>I349+I350+I351+I352+I353+I354+I355+I356+I357</f>
        <v>1963112.4967099999</v>
      </c>
      <c r="J371" s="219">
        <f t="shared" si="61"/>
        <v>-1440792.3172800001</v>
      </c>
      <c r="K371" s="219">
        <f t="shared" si="61"/>
        <v>232628.88688000001</v>
      </c>
      <c r="L371" s="219">
        <f t="shared" si="61"/>
        <v>275963.74962000002</v>
      </c>
      <c r="M371" s="219">
        <f t="shared" si="61"/>
        <v>3056894.0031200005</v>
      </c>
      <c r="N371" s="219">
        <f t="shared" si="61"/>
        <v>-2548301.36662</v>
      </c>
      <c r="P371" s="196"/>
      <c r="Q371" s="196"/>
    </row>
    <row r="372" spans="2:17" s="1" customFormat="1" ht="49.5" customHeight="1">
      <c r="B372" s="218" t="s">
        <v>170</v>
      </c>
      <c r="C372" s="219">
        <f>C362+C363+C364+C365+C366+C367+C368+C369+C370</f>
        <v>1938651.8274960001</v>
      </c>
      <c r="D372" s="219">
        <f t="shared" ref="D372:N372" si="62">D362+D363+D364+D365+D366+D367+D368+D369+D370</f>
        <v>86777.75851</v>
      </c>
      <c r="E372" s="219">
        <f t="shared" si="62"/>
        <v>1851061.1063699999</v>
      </c>
      <c r="F372" s="219">
        <f t="shared" si="62"/>
        <v>174368.47963600006</v>
      </c>
      <c r="G372" s="219">
        <f t="shared" si="62"/>
        <v>541604.92086000007</v>
      </c>
      <c r="H372" s="219">
        <f t="shared" si="62"/>
        <v>63746.317530000008</v>
      </c>
      <c r="I372" s="219">
        <f>I362+I363+I364+I365+I366+I367+I368+I369+I370</f>
        <v>2037773.01049</v>
      </c>
      <c r="J372" s="219">
        <f t="shared" si="62"/>
        <v>-1432421.7720999997</v>
      </c>
      <c r="K372" s="219">
        <f t="shared" si="62"/>
        <v>290331.31683000003</v>
      </c>
      <c r="L372" s="219">
        <f t="shared" si="62"/>
        <v>293534.70488000003</v>
      </c>
      <c r="M372" s="219">
        <f t="shared" si="62"/>
        <v>3237324.1272399994</v>
      </c>
      <c r="N372" s="219">
        <f t="shared" si="62"/>
        <v>-2653458.1055300003</v>
      </c>
      <c r="P372" s="196"/>
      <c r="Q372" s="196"/>
    </row>
    <row r="373" spans="2:17" customFormat="1" ht="15" customHeight="1"/>
    <row r="374" spans="2:17" ht="50.1" customHeight="1">
      <c r="B374" s="60" t="s">
        <v>103</v>
      </c>
      <c r="C374" s="87"/>
      <c r="D374" s="87"/>
      <c r="E374" s="87"/>
      <c r="F374" s="51"/>
      <c r="G374" s="51"/>
      <c r="H374" s="51"/>
      <c r="I374" s="51"/>
      <c r="J374" s="51"/>
      <c r="K374" s="51"/>
      <c r="L374" s="51"/>
      <c r="M374" s="51"/>
      <c r="N374" s="20" t="s">
        <v>29</v>
      </c>
    </row>
    <row r="375" spans="2:17" ht="36">
      <c r="B375" s="21" t="s">
        <v>160</v>
      </c>
      <c r="F375" s="51"/>
      <c r="G375" s="51"/>
      <c r="H375" s="51"/>
      <c r="I375" s="51"/>
      <c r="J375" s="51"/>
      <c r="K375" s="51"/>
      <c r="L375" s="51"/>
      <c r="M375" s="51"/>
      <c r="N375" s="20" t="s">
        <v>161</v>
      </c>
    </row>
    <row r="380" spans="2:17" customFormat="1" ht="15" customHeight="1"/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المحتويات</vt:lpstr>
      <vt:lpstr>1 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'1 '!Print_Area</vt:lpstr>
      <vt:lpstr>'2a'!Print_Area</vt:lpstr>
      <vt:lpstr>'2b'!Print_Area</vt:lpstr>
      <vt:lpstr>'2c'!Print_Area</vt:lpstr>
      <vt:lpstr>'2d'!Print_Area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Raghad A. Alshira'h</dc:creator>
  <cp:lastModifiedBy>Nour N. Samarah</cp:lastModifiedBy>
  <cp:lastPrinted>2025-05-04T11:45:55Z</cp:lastPrinted>
  <dcterms:created xsi:type="dcterms:W3CDTF">2024-07-08T07:52:02Z</dcterms:created>
  <dcterms:modified xsi:type="dcterms:W3CDTF">2025-12-31T05:23:36Z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CBJ\ad-20022</vt:lpwstr>
  </property>
  <property fmtid="{D5CDD505-2E9C-101B-9397-08002B2CF9AE}" pid="4" name="DLPManualFileClassificationLastModificationDate">
    <vt:lpwstr>1731485769</vt:lpwstr>
  </property>
  <property fmtid="{D5CDD505-2E9C-101B-9397-08002B2CF9AE}" pid="5" name="DLPManualFileClassificationVersion">
    <vt:lpwstr>11.10.100.17</vt:lpwstr>
  </property>
</Properties>
</file>